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1_Use of Personal Care Homes\Sharing Files 4\"/>
    </mc:Choice>
  </mc:AlternateContent>
  <xr:revisionPtr revIDLastSave="0" documentId="13_ncr:1_{ABB3556D-26CD-47BB-90B8-229449088AB5}" xr6:coauthVersionLast="47" xr6:coauthVersionMax="47" xr10:uidLastSave="{00000000-0000-0000-0000-000000000000}"/>
  <bookViews>
    <workbookView xWindow="-108" yWindow="-108" windowWidth="23256" windowHeight="13176" tabRatio="784" xr2:uid="{00000000-000D-0000-FFFF-FFFF00000000}"/>
  </bookViews>
  <sheets>
    <sheet name="Table_RHA" sheetId="17" r:id="rId1"/>
    <sheet name="Table_Southern" sheetId="20" r:id="rId2"/>
    <sheet name="Table_WpgCA" sheetId="24" r:id="rId3"/>
    <sheet name="Table_Interlake-Eastern" sheetId="21" r:id="rId4"/>
    <sheet name="Table_PrairieMountain" sheetId="22" r:id="rId5"/>
    <sheet name="Table_Northern" sheetId="23" r:id="rId6"/>
    <sheet name="Wpg CA" sheetId="19" state="hidden" r:id="rId7"/>
    <sheet name="Table Data" sheetId="4" state="hidden" r:id="rId8"/>
    <sheet name="Raw Data" sheetId="18" state="hidden" r:id="rId9"/>
  </sheets>
  <externalReferences>
    <externalReference r:id="rId10"/>
  </externalReferences>
  <definedNames>
    <definedName name="Criteria1">IF((CELL("contents",'[1]district graph data'!E1))="2"," (2)")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4" l="1"/>
  <c r="L24" i="4"/>
  <c r="M24" i="4"/>
  <c r="N24" i="4"/>
  <c r="O24" i="4"/>
  <c r="P24" i="4"/>
  <c r="Q24" i="4"/>
  <c r="E24" i="4" s="1"/>
  <c r="R24" i="4"/>
  <c r="S24" i="4"/>
  <c r="T24" i="4"/>
  <c r="U24" i="4"/>
  <c r="V24" i="4"/>
  <c r="J24" i="4" s="1"/>
  <c r="W24" i="4"/>
  <c r="X24" i="4"/>
  <c r="Y24" i="4"/>
  <c r="Z24" i="4"/>
  <c r="AA24" i="4"/>
  <c r="AB24" i="4"/>
  <c r="K25" i="4"/>
  <c r="L25" i="4"/>
  <c r="M25" i="4"/>
  <c r="N25" i="4"/>
  <c r="O25" i="4"/>
  <c r="P25" i="4"/>
  <c r="Q25" i="4"/>
  <c r="R25" i="4"/>
  <c r="S25" i="4"/>
  <c r="G25" i="4" s="1"/>
  <c r="T25" i="4"/>
  <c r="H25" i="4" s="1"/>
  <c r="U25" i="4"/>
  <c r="V25" i="4"/>
  <c r="W25" i="4"/>
  <c r="X25" i="4"/>
  <c r="Y25" i="4"/>
  <c r="Z25" i="4"/>
  <c r="AA25" i="4"/>
  <c r="AB25" i="4"/>
  <c r="K26" i="4"/>
  <c r="L26" i="4"/>
  <c r="M26" i="4"/>
  <c r="N26" i="4"/>
  <c r="O26" i="4"/>
  <c r="P26" i="4"/>
  <c r="Q26" i="4"/>
  <c r="E26" i="4" s="1"/>
  <c r="R26" i="4"/>
  <c r="F26" i="4" s="1"/>
  <c r="S26" i="4"/>
  <c r="T26" i="4"/>
  <c r="U26" i="4"/>
  <c r="I26" i="4" s="1"/>
  <c r="V26" i="4"/>
  <c r="W26" i="4"/>
  <c r="X26" i="4"/>
  <c r="Y26" i="4"/>
  <c r="Z26" i="4"/>
  <c r="AA26" i="4"/>
  <c r="AB26" i="4"/>
  <c r="K27" i="4"/>
  <c r="L27" i="4"/>
  <c r="M27" i="4"/>
  <c r="N27" i="4"/>
  <c r="O27" i="4"/>
  <c r="P27" i="4"/>
  <c r="Q27" i="4"/>
  <c r="R27" i="4"/>
  <c r="F27" i="4" s="1"/>
  <c r="S27" i="4"/>
  <c r="G27" i="4" s="1"/>
  <c r="T27" i="4"/>
  <c r="U27" i="4"/>
  <c r="V27" i="4"/>
  <c r="W27" i="4"/>
  <c r="X27" i="4"/>
  <c r="Y27" i="4"/>
  <c r="Z27" i="4"/>
  <c r="AA27" i="4"/>
  <c r="AB27" i="4"/>
  <c r="K28" i="4"/>
  <c r="L28" i="4"/>
  <c r="M28" i="4"/>
  <c r="N28" i="4"/>
  <c r="O28" i="4"/>
  <c r="P28" i="4"/>
  <c r="Q28" i="4"/>
  <c r="R28" i="4"/>
  <c r="S28" i="4"/>
  <c r="G28" i="4" s="1"/>
  <c r="T28" i="4"/>
  <c r="U28" i="4"/>
  <c r="V28" i="4"/>
  <c r="W28" i="4"/>
  <c r="X28" i="4"/>
  <c r="Y28" i="4"/>
  <c r="Z28" i="4"/>
  <c r="AA28" i="4"/>
  <c r="AB28" i="4"/>
  <c r="K29" i="4"/>
  <c r="L29" i="4"/>
  <c r="M29" i="4"/>
  <c r="N29" i="4"/>
  <c r="O29" i="4"/>
  <c r="P29" i="4"/>
  <c r="Q29" i="4"/>
  <c r="R29" i="4"/>
  <c r="S29" i="4"/>
  <c r="T29" i="4"/>
  <c r="H29" i="4" s="1"/>
  <c r="U29" i="4"/>
  <c r="V29" i="4"/>
  <c r="W29" i="4"/>
  <c r="X29" i="4"/>
  <c r="Y29" i="4"/>
  <c r="Z29" i="4"/>
  <c r="AA29" i="4"/>
  <c r="AB29" i="4"/>
  <c r="K30" i="4"/>
  <c r="L30" i="4"/>
  <c r="M30" i="4"/>
  <c r="N30" i="4"/>
  <c r="O30" i="4"/>
  <c r="P30" i="4"/>
  <c r="Q30" i="4"/>
  <c r="E30" i="4" s="1"/>
  <c r="R30" i="4"/>
  <c r="F30" i="4" s="1"/>
  <c r="S30" i="4"/>
  <c r="T30" i="4"/>
  <c r="U30" i="4"/>
  <c r="I30" i="4" s="1"/>
  <c r="V30" i="4"/>
  <c r="J30" i="4" s="1"/>
  <c r="W30" i="4"/>
  <c r="X30" i="4"/>
  <c r="Y30" i="4"/>
  <c r="Z30" i="4"/>
  <c r="AA30" i="4"/>
  <c r="AB30" i="4"/>
  <c r="K31" i="4"/>
  <c r="L31" i="4"/>
  <c r="M31" i="4"/>
  <c r="N31" i="4"/>
  <c r="O31" i="4"/>
  <c r="P31" i="4"/>
  <c r="Q31" i="4"/>
  <c r="R31" i="4"/>
  <c r="S31" i="4"/>
  <c r="G31" i="4" s="1"/>
  <c r="T31" i="4"/>
  <c r="U31" i="4"/>
  <c r="V31" i="4"/>
  <c r="W31" i="4"/>
  <c r="X31" i="4"/>
  <c r="Y31" i="4"/>
  <c r="Z31" i="4"/>
  <c r="AA31" i="4"/>
  <c r="AB31" i="4"/>
  <c r="K32" i="4"/>
  <c r="L32" i="4"/>
  <c r="M32" i="4"/>
  <c r="N32" i="4"/>
  <c r="O32" i="4"/>
  <c r="P32" i="4"/>
  <c r="Q32" i="4"/>
  <c r="E32" i="4" s="1"/>
  <c r="R32" i="4"/>
  <c r="S32" i="4"/>
  <c r="T32" i="4"/>
  <c r="U32" i="4"/>
  <c r="I32" i="4" s="1"/>
  <c r="V32" i="4"/>
  <c r="W32" i="4"/>
  <c r="X32" i="4"/>
  <c r="Y32" i="4"/>
  <c r="Z32" i="4"/>
  <c r="AA32" i="4"/>
  <c r="AB32" i="4"/>
  <c r="K33" i="4"/>
  <c r="L33" i="4"/>
  <c r="M33" i="4"/>
  <c r="N33" i="4"/>
  <c r="O33" i="4"/>
  <c r="P33" i="4"/>
  <c r="Q33" i="4"/>
  <c r="R33" i="4"/>
  <c r="F33" i="4" s="1"/>
  <c r="S33" i="4"/>
  <c r="T33" i="4"/>
  <c r="U33" i="4"/>
  <c r="V33" i="4"/>
  <c r="W33" i="4"/>
  <c r="X33" i="4"/>
  <c r="Y33" i="4"/>
  <c r="Z33" i="4"/>
  <c r="AA33" i="4"/>
  <c r="AB33" i="4"/>
  <c r="K34" i="4"/>
  <c r="L34" i="4"/>
  <c r="M34" i="4"/>
  <c r="N34" i="4"/>
  <c r="O34" i="4"/>
  <c r="P34" i="4"/>
  <c r="Q34" i="4"/>
  <c r="R34" i="4"/>
  <c r="F34" i="4" s="1"/>
  <c r="S34" i="4"/>
  <c r="G34" i="4" s="1"/>
  <c r="T34" i="4"/>
  <c r="U34" i="4"/>
  <c r="V34" i="4"/>
  <c r="J34" i="4" s="1"/>
  <c r="W34" i="4"/>
  <c r="X34" i="4"/>
  <c r="Y34" i="4"/>
  <c r="Z34" i="4"/>
  <c r="AA34" i="4"/>
  <c r="AB34" i="4"/>
  <c r="K35" i="4"/>
  <c r="L35" i="4"/>
  <c r="M35" i="4"/>
  <c r="N35" i="4"/>
  <c r="O35" i="4"/>
  <c r="P35" i="4"/>
  <c r="Q35" i="4"/>
  <c r="R35" i="4"/>
  <c r="S35" i="4"/>
  <c r="G35" i="4" s="1"/>
  <c r="T35" i="4"/>
  <c r="H35" i="4" s="1"/>
  <c r="U35" i="4"/>
  <c r="V35" i="4"/>
  <c r="W35" i="4"/>
  <c r="X35" i="4"/>
  <c r="Y35" i="4"/>
  <c r="Z35" i="4"/>
  <c r="AA35" i="4"/>
  <c r="AB35" i="4"/>
  <c r="K36" i="4"/>
  <c r="L36" i="4"/>
  <c r="M36" i="4"/>
  <c r="N36" i="4"/>
  <c r="O36" i="4"/>
  <c r="P36" i="4"/>
  <c r="Q36" i="4"/>
  <c r="E36" i="4" s="1"/>
  <c r="R36" i="4"/>
  <c r="S36" i="4"/>
  <c r="T36" i="4"/>
  <c r="U36" i="4"/>
  <c r="I36" i="4" s="1"/>
  <c r="V36" i="4"/>
  <c r="J36" i="4" s="1"/>
  <c r="W36" i="4"/>
  <c r="X36" i="4"/>
  <c r="Y36" i="4"/>
  <c r="Z36" i="4"/>
  <c r="AA36" i="4"/>
  <c r="AB36" i="4"/>
  <c r="K37" i="4"/>
  <c r="L37" i="4"/>
  <c r="M37" i="4"/>
  <c r="N37" i="4"/>
  <c r="O37" i="4"/>
  <c r="P37" i="4"/>
  <c r="Q37" i="4"/>
  <c r="R37" i="4"/>
  <c r="S37" i="4"/>
  <c r="G37" i="4" s="1"/>
  <c r="T37" i="4"/>
  <c r="U37" i="4"/>
  <c r="V37" i="4"/>
  <c r="W37" i="4"/>
  <c r="X37" i="4"/>
  <c r="Y37" i="4"/>
  <c r="Z37" i="4"/>
  <c r="AA37" i="4"/>
  <c r="AB37" i="4"/>
  <c r="K38" i="4"/>
  <c r="L38" i="4"/>
  <c r="M38" i="4"/>
  <c r="N38" i="4"/>
  <c r="O38" i="4"/>
  <c r="P38" i="4"/>
  <c r="Q38" i="4"/>
  <c r="R38" i="4"/>
  <c r="F38" i="4" s="1"/>
  <c r="S38" i="4"/>
  <c r="T38" i="4"/>
  <c r="U38" i="4"/>
  <c r="V38" i="4"/>
  <c r="W38" i="4"/>
  <c r="X38" i="4"/>
  <c r="Y38" i="4"/>
  <c r="Z38" i="4"/>
  <c r="AA38" i="4"/>
  <c r="AB38" i="4"/>
  <c r="K39" i="4"/>
  <c r="L39" i="4"/>
  <c r="M39" i="4"/>
  <c r="N39" i="4"/>
  <c r="O39" i="4"/>
  <c r="P39" i="4"/>
  <c r="Q39" i="4"/>
  <c r="R39" i="4"/>
  <c r="F39" i="4" s="1"/>
  <c r="S39" i="4"/>
  <c r="G39" i="4" s="1"/>
  <c r="T39" i="4"/>
  <c r="H39" i="4" s="1"/>
  <c r="U39" i="4"/>
  <c r="V39" i="4"/>
  <c r="W39" i="4"/>
  <c r="X39" i="4"/>
  <c r="Y39" i="4"/>
  <c r="Z39" i="4"/>
  <c r="AA39" i="4"/>
  <c r="AB39" i="4"/>
  <c r="K40" i="4"/>
  <c r="L40" i="4"/>
  <c r="M40" i="4"/>
  <c r="N40" i="4"/>
  <c r="O40" i="4"/>
  <c r="P40" i="4"/>
  <c r="Q40" i="4"/>
  <c r="R40" i="4"/>
  <c r="S40" i="4"/>
  <c r="G40" i="4" s="1"/>
  <c r="T40" i="4"/>
  <c r="U40" i="4"/>
  <c r="V40" i="4"/>
  <c r="J40" i="4" s="1"/>
  <c r="W40" i="4"/>
  <c r="X40" i="4"/>
  <c r="Y40" i="4"/>
  <c r="Z40" i="4"/>
  <c r="AA40" i="4"/>
  <c r="AB40" i="4"/>
  <c r="K41" i="4"/>
  <c r="L41" i="4"/>
  <c r="M41" i="4"/>
  <c r="N41" i="4"/>
  <c r="O41" i="4"/>
  <c r="P41" i="4"/>
  <c r="Q41" i="4"/>
  <c r="R41" i="4"/>
  <c r="S41" i="4"/>
  <c r="G41" i="4" s="1"/>
  <c r="T41" i="4"/>
  <c r="H41" i="4" s="1"/>
  <c r="U41" i="4"/>
  <c r="V41" i="4"/>
  <c r="W41" i="4"/>
  <c r="X41" i="4"/>
  <c r="Y41" i="4"/>
  <c r="Z41" i="4"/>
  <c r="AA41" i="4"/>
  <c r="AB41" i="4"/>
  <c r="K42" i="4"/>
  <c r="L42" i="4"/>
  <c r="M42" i="4"/>
  <c r="N42" i="4"/>
  <c r="O42" i="4"/>
  <c r="P42" i="4"/>
  <c r="Q42" i="4"/>
  <c r="E42" i="4" s="1"/>
  <c r="R42" i="4"/>
  <c r="F42" i="4" s="1"/>
  <c r="S42" i="4"/>
  <c r="G42" i="4" s="1"/>
  <c r="T42" i="4"/>
  <c r="U42" i="4"/>
  <c r="I42" i="4" s="1"/>
  <c r="V42" i="4"/>
  <c r="W42" i="4"/>
  <c r="X42" i="4"/>
  <c r="Y42" i="4"/>
  <c r="Z42" i="4"/>
  <c r="AA42" i="4"/>
  <c r="AB42" i="4"/>
  <c r="K43" i="4"/>
  <c r="L43" i="4"/>
  <c r="M43" i="4"/>
  <c r="N43" i="4"/>
  <c r="O43" i="4"/>
  <c r="P43" i="4"/>
  <c r="Q43" i="4"/>
  <c r="E43" i="4" s="1"/>
  <c r="R43" i="4"/>
  <c r="F43" i="4" s="1"/>
  <c r="S43" i="4"/>
  <c r="T43" i="4"/>
  <c r="U43" i="4"/>
  <c r="V43" i="4"/>
  <c r="W43" i="4"/>
  <c r="X43" i="4"/>
  <c r="Y43" i="4"/>
  <c r="Z43" i="4"/>
  <c r="AA43" i="4"/>
  <c r="AB43" i="4"/>
  <c r="K44" i="4"/>
  <c r="L44" i="4"/>
  <c r="M44" i="4"/>
  <c r="N44" i="4"/>
  <c r="O44" i="4"/>
  <c r="P44" i="4"/>
  <c r="Q44" i="4"/>
  <c r="E44" i="4" s="1"/>
  <c r="R44" i="4"/>
  <c r="S44" i="4"/>
  <c r="T44" i="4"/>
  <c r="U44" i="4"/>
  <c r="V44" i="4"/>
  <c r="W44" i="4"/>
  <c r="X44" i="4"/>
  <c r="Y44" i="4"/>
  <c r="Z44" i="4"/>
  <c r="AA44" i="4"/>
  <c r="AB44" i="4"/>
  <c r="K45" i="4"/>
  <c r="L45" i="4"/>
  <c r="M45" i="4"/>
  <c r="N45" i="4"/>
  <c r="O45" i="4"/>
  <c r="P45" i="4"/>
  <c r="Q45" i="4"/>
  <c r="E45" i="4" s="1"/>
  <c r="R45" i="4"/>
  <c r="S45" i="4"/>
  <c r="G45" i="4" s="1"/>
  <c r="T45" i="4"/>
  <c r="H45" i="4" s="1"/>
  <c r="U45" i="4"/>
  <c r="V45" i="4"/>
  <c r="W45" i="4"/>
  <c r="X45" i="4"/>
  <c r="Y45" i="4"/>
  <c r="Z45" i="4"/>
  <c r="AA45" i="4"/>
  <c r="AB45" i="4"/>
  <c r="K46" i="4"/>
  <c r="L46" i="4"/>
  <c r="M46" i="4"/>
  <c r="N46" i="4"/>
  <c r="O46" i="4"/>
  <c r="P46" i="4"/>
  <c r="Q46" i="4"/>
  <c r="E46" i="4" s="1"/>
  <c r="R46" i="4"/>
  <c r="F46" i="4" s="1"/>
  <c r="S46" i="4"/>
  <c r="T46" i="4"/>
  <c r="U46" i="4"/>
  <c r="I46" i="4" s="1"/>
  <c r="V46" i="4"/>
  <c r="J46" i="4" s="1"/>
  <c r="W46" i="4"/>
  <c r="X46" i="4"/>
  <c r="Y46" i="4"/>
  <c r="Z46" i="4"/>
  <c r="AA46" i="4"/>
  <c r="AB46" i="4"/>
  <c r="K47" i="4"/>
  <c r="L47" i="4"/>
  <c r="M47" i="4"/>
  <c r="N47" i="4"/>
  <c r="O47" i="4"/>
  <c r="P47" i="4"/>
  <c r="Q47" i="4"/>
  <c r="R47" i="4"/>
  <c r="S47" i="4"/>
  <c r="G47" i="4" s="1"/>
  <c r="T47" i="4"/>
  <c r="U47" i="4"/>
  <c r="V47" i="4"/>
  <c r="W47" i="4"/>
  <c r="X47" i="4"/>
  <c r="Y47" i="4"/>
  <c r="Z47" i="4"/>
  <c r="AA47" i="4"/>
  <c r="AB47" i="4"/>
  <c r="K48" i="4"/>
  <c r="L48" i="4"/>
  <c r="M48" i="4"/>
  <c r="N48" i="4"/>
  <c r="O48" i="4"/>
  <c r="P48" i="4"/>
  <c r="Q48" i="4"/>
  <c r="E48" i="4" s="1"/>
  <c r="R48" i="4"/>
  <c r="F48" i="4" s="1"/>
  <c r="S48" i="4"/>
  <c r="T48" i="4"/>
  <c r="U48" i="4"/>
  <c r="I48" i="4" s="1"/>
  <c r="V48" i="4"/>
  <c r="W48" i="4"/>
  <c r="X48" i="4"/>
  <c r="Y48" i="4"/>
  <c r="Z48" i="4"/>
  <c r="AA48" i="4"/>
  <c r="AB48" i="4"/>
  <c r="K49" i="4"/>
  <c r="L49" i="4"/>
  <c r="M49" i="4"/>
  <c r="N49" i="4"/>
  <c r="O49" i="4"/>
  <c r="P49" i="4"/>
  <c r="Q49" i="4"/>
  <c r="E49" i="4" s="1"/>
  <c r="R49" i="4"/>
  <c r="F49" i="4" s="1"/>
  <c r="S49" i="4"/>
  <c r="G49" i="4" s="1"/>
  <c r="T49" i="4"/>
  <c r="U49" i="4"/>
  <c r="V49" i="4"/>
  <c r="W49" i="4"/>
  <c r="X49" i="4"/>
  <c r="Y49" i="4"/>
  <c r="Z49" i="4"/>
  <c r="AA49" i="4"/>
  <c r="AB49" i="4"/>
  <c r="K50" i="4"/>
  <c r="L50" i="4"/>
  <c r="M50" i="4"/>
  <c r="N50" i="4"/>
  <c r="O50" i="4"/>
  <c r="P50" i="4"/>
  <c r="Q50" i="4"/>
  <c r="E50" i="4" s="1"/>
  <c r="R50" i="4"/>
  <c r="F50" i="4" s="1"/>
  <c r="S50" i="4"/>
  <c r="G50" i="4" s="1"/>
  <c r="T50" i="4"/>
  <c r="U50" i="4"/>
  <c r="V50" i="4"/>
  <c r="J50" i="4" s="1"/>
  <c r="W50" i="4"/>
  <c r="X50" i="4"/>
  <c r="Y50" i="4"/>
  <c r="Z50" i="4"/>
  <c r="AA50" i="4"/>
  <c r="AB50" i="4"/>
  <c r="K51" i="4"/>
  <c r="L51" i="4"/>
  <c r="M51" i="4"/>
  <c r="N51" i="4"/>
  <c r="O51" i="4"/>
  <c r="P51" i="4"/>
  <c r="Q51" i="4"/>
  <c r="E51" i="4" s="1"/>
  <c r="R51" i="4"/>
  <c r="S51" i="4"/>
  <c r="G51" i="4" s="1"/>
  <c r="T51" i="4"/>
  <c r="H51" i="4" s="1"/>
  <c r="U51" i="4"/>
  <c r="V51" i="4"/>
  <c r="W51" i="4"/>
  <c r="X51" i="4"/>
  <c r="Y51" i="4"/>
  <c r="Z51" i="4"/>
  <c r="AA51" i="4"/>
  <c r="AB51" i="4"/>
  <c r="K52" i="4"/>
  <c r="L52" i="4"/>
  <c r="M52" i="4"/>
  <c r="N52" i="4"/>
  <c r="O52" i="4"/>
  <c r="P52" i="4"/>
  <c r="Q52" i="4"/>
  <c r="E52" i="4" s="1"/>
  <c r="R52" i="4"/>
  <c r="F52" i="4" s="1"/>
  <c r="S52" i="4"/>
  <c r="T52" i="4"/>
  <c r="U52" i="4"/>
  <c r="I52" i="4" s="1"/>
  <c r="V52" i="4"/>
  <c r="W52" i="4"/>
  <c r="X52" i="4"/>
  <c r="Y52" i="4"/>
  <c r="Z52" i="4"/>
  <c r="AA52" i="4"/>
  <c r="AB52" i="4"/>
  <c r="K53" i="4"/>
  <c r="L53" i="4"/>
  <c r="M53" i="4"/>
  <c r="N53" i="4"/>
  <c r="O53" i="4"/>
  <c r="P53" i="4"/>
  <c r="Q53" i="4"/>
  <c r="E53" i="4" s="1"/>
  <c r="R53" i="4"/>
  <c r="F53" i="4" s="1"/>
  <c r="S53" i="4"/>
  <c r="G53" i="4" s="1"/>
  <c r="T53" i="4"/>
  <c r="H53" i="4" s="1"/>
  <c r="U53" i="4"/>
  <c r="V53" i="4"/>
  <c r="W53" i="4"/>
  <c r="X53" i="4"/>
  <c r="Y53" i="4"/>
  <c r="Z53" i="4"/>
  <c r="AA53" i="4"/>
  <c r="AB53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K56" i="4"/>
  <c r="L56" i="4"/>
  <c r="M56" i="4"/>
  <c r="N56" i="4"/>
  <c r="H56" i="4" s="1"/>
  <c r="O56" i="4"/>
  <c r="P56" i="4"/>
  <c r="Q56" i="4"/>
  <c r="E56" i="4" s="1"/>
  <c r="R56" i="4"/>
  <c r="F56" i="4" s="1"/>
  <c r="S56" i="4"/>
  <c r="T56" i="4"/>
  <c r="U56" i="4"/>
  <c r="I56" i="4" s="1"/>
  <c r="V56" i="4"/>
  <c r="J56" i="4" s="1"/>
  <c r="W56" i="4"/>
  <c r="X56" i="4"/>
  <c r="Y56" i="4"/>
  <c r="Z56" i="4"/>
  <c r="AA56" i="4"/>
  <c r="AB56" i="4"/>
  <c r="K57" i="4"/>
  <c r="L57" i="4"/>
  <c r="M57" i="4"/>
  <c r="N57" i="4"/>
  <c r="O57" i="4"/>
  <c r="P57" i="4"/>
  <c r="Q57" i="4"/>
  <c r="R57" i="4"/>
  <c r="S57" i="4"/>
  <c r="G57" i="4" s="1"/>
  <c r="T57" i="4"/>
  <c r="U57" i="4"/>
  <c r="V57" i="4"/>
  <c r="W57" i="4"/>
  <c r="X57" i="4"/>
  <c r="Y57" i="4"/>
  <c r="Z57" i="4"/>
  <c r="AA57" i="4"/>
  <c r="AB57" i="4"/>
  <c r="K58" i="4"/>
  <c r="L58" i="4"/>
  <c r="M58" i="4"/>
  <c r="N58" i="4"/>
  <c r="O58" i="4"/>
  <c r="P58" i="4"/>
  <c r="Q58" i="4"/>
  <c r="E58" i="4" s="1"/>
  <c r="R58" i="4"/>
  <c r="S58" i="4"/>
  <c r="T58" i="4"/>
  <c r="U58" i="4"/>
  <c r="I58" i="4" s="1"/>
  <c r="V58" i="4"/>
  <c r="W58" i="4"/>
  <c r="X58" i="4"/>
  <c r="Y58" i="4"/>
  <c r="Z58" i="4"/>
  <c r="AA58" i="4"/>
  <c r="AB58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K60" i="4"/>
  <c r="L60" i="4"/>
  <c r="M60" i="4"/>
  <c r="N60" i="4"/>
  <c r="H60" i="4" s="1"/>
  <c r="O60" i="4"/>
  <c r="P60" i="4"/>
  <c r="Q60" i="4"/>
  <c r="R60" i="4"/>
  <c r="F60" i="4" s="1"/>
  <c r="S60" i="4"/>
  <c r="T60" i="4"/>
  <c r="U60" i="4"/>
  <c r="V60" i="4"/>
  <c r="J60" i="4" s="1"/>
  <c r="W60" i="4"/>
  <c r="X60" i="4"/>
  <c r="Y60" i="4"/>
  <c r="Z60" i="4"/>
  <c r="AA60" i="4"/>
  <c r="AB60" i="4"/>
  <c r="K61" i="4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Y61" i="4"/>
  <c r="Z61" i="4"/>
  <c r="AA61" i="4"/>
  <c r="AB61" i="4"/>
  <c r="K62" i="4"/>
  <c r="L62" i="4"/>
  <c r="M62" i="4"/>
  <c r="N62" i="4"/>
  <c r="H62" i="4" s="1"/>
  <c r="O62" i="4"/>
  <c r="P62" i="4"/>
  <c r="Q62" i="4"/>
  <c r="E62" i="4" s="1"/>
  <c r="R62" i="4"/>
  <c r="F62" i="4" s="1"/>
  <c r="S62" i="4"/>
  <c r="T62" i="4"/>
  <c r="U62" i="4"/>
  <c r="I62" i="4" s="1"/>
  <c r="V62" i="4"/>
  <c r="J62" i="4" s="1"/>
  <c r="W62" i="4"/>
  <c r="X62" i="4"/>
  <c r="Y62" i="4"/>
  <c r="Z62" i="4"/>
  <c r="AA62" i="4"/>
  <c r="AB62" i="4"/>
  <c r="K63" i="4"/>
  <c r="L63" i="4"/>
  <c r="M63" i="4"/>
  <c r="N63" i="4"/>
  <c r="O63" i="4"/>
  <c r="P63" i="4"/>
  <c r="Q63" i="4"/>
  <c r="R63" i="4"/>
  <c r="S63" i="4"/>
  <c r="G63" i="4" s="1"/>
  <c r="T63" i="4"/>
  <c r="U63" i="4"/>
  <c r="V63" i="4"/>
  <c r="W63" i="4"/>
  <c r="X63" i="4"/>
  <c r="Y63" i="4"/>
  <c r="Z63" i="4"/>
  <c r="AA63" i="4"/>
  <c r="AB63" i="4"/>
  <c r="K64" i="4"/>
  <c r="L64" i="4"/>
  <c r="M64" i="4"/>
  <c r="N64" i="4"/>
  <c r="O64" i="4"/>
  <c r="P64" i="4"/>
  <c r="Q64" i="4"/>
  <c r="R64" i="4"/>
  <c r="S64" i="4"/>
  <c r="G64" i="4" s="1"/>
  <c r="T64" i="4"/>
  <c r="U64" i="4"/>
  <c r="V64" i="4"/>
  <c r="W64" i="4"/>
  <c r="X64" i="4"/>
  <c r="Y64" i="4"/>
  <c r="Z64" i="4"/>
  <c r="AA64" i="4"/>
  <c r="AB64" i="4"/>
  <c r="K65" i="4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K66" i="4"/>
  <c r="L66" i="4"/>
  <c r="M66" i="4"/>
  <c r="N66" i="4"/>
  <c r="O66" i="4"/>
  <c r="P66" i="4"/>
  <c r="Q66" i="4"/>
  <c r="R66" i="4"/>
  <c r="F66" i="4" s="1"/>
  <c r="S66" i="4"/>
  <c r="G66" i="4" s="1"/>
  <c r="T66" i="4"/>
  <c r="U66" i="4"/>
  <c r="I66" i="4" s="1"/>
  <c r="V66" i="4"/>
  <c r="J66" i="4" s="1"/>
  <c r="W66" i="4"/>
  <c r="X66" i="4"/>
  <c r="Y66" i="4"/>
  <c r="Z66" i="4"/>
  <c r="AA66" i="4"/>
  <c r="AB66" i="4"/>
  <c r="K67" i="4"/>
  <c r="L67" i="4"/>
  <c r="M67" i="4"/>
  <c r="N67" i="4"/>
  <c r="O67" i="4"/>
  <c r="P67" i="4"/>
  <c r="Q67" i="4"/>
  <c r="E67" i="4" s="1"/>
  <c r="R67" i="4"/>
  <c r="S67" i="4"/>
  <c r="G67" i="4" s="1"/>
  <c r="T67" i="4"/>
  <c r="H67" i="4" s="1"/>
  <c r="U67" i="4"/>
  <c r="V67" i="4"/>
  <c r="W67" i="4"/>
  <c r="X67" i="4"/>
  <c r="Y67" i="4"/>
  <c r="Z67" i="4"/>
  <c r="AA67" i="4"/>
  <c r="AB67" i="4"/>
  <c r="K68" i="4"/>
  <c r="L68" i="4"/>
  <c r="M68" i="4"/>
  <c r="N68" i="4"/>
  <c r="O68" i="4"/>
  <c r="P68" i="4"/>
  <c r="Q68" i="4"/>
  <c r="R68" i="4"/>
  <c r="F68" i="4" s="1"/>
  <c r="S68" i="4"/>
  <c r="G68" i="4" s="1"/>
  <c r="T68" i="4"/>
  <c r="U68" i="4"/>
  <c r="I68" i="4" s="1"/>
  <c r="V68" i="4"/>
  <c r="J68" i="4" s="1"/>
  <c r="W68" i="4"/>
  <c r="X68" i="4"/>
  <c r="Y68" i="4"/>
  <c r="Z68" i="4"/>
  <c r="AA68" i="4"/>
  <c r="AB68" i="4"/>
  <c r="K69" i="4"/>
  <c r="L69" i="4"/>
  <c r="M69" i="4"/>
  <c r="N69" i="4"/>
  <c r="O69" i="4"/>
  <c r="P69" i="4"/>
  <c r="Q69" i="4"/>
  <c r="R69" i="4"/>
  <c r="S69" i="4"/>
  <c r="G69" i="4" s="1"/>
  <c r="T69" i="4"/>
  <c r="H69" i="4" s="1"/>
  <c r="U69" i="4"/>
  <c r="V69" i="4"/>
  <c r="W69" i="4"/>
  <c r="X69" i="4"/>
  <c r="Y69" i="4"/>
  <c r="Z69" i="4"/>
  <c r="AA69" i="4"/>
  <c r="AB69" i="4"/>
  <c r="K70" i="4"/>
  <c r="L70" i="4"/>
  <c r="M70" i="4"/>
  <c r="N70" i="4"/>
  <c r="O70" i="4"/>
  <c r="P70" i="4"/>
  <c r="Q70" i="4"/>
  <c r="E70" i="4" s="1"/>
  <c r="R70" i="4"/>
  <c r="F70" i="4" s="1"/>
  <c r="S70" i="4"/>
  <c r="T70" i="4"/>
  <c r="U70" i="4"/>
  <c r="I70" i="4" s="1"/>
  <c r="V70" i="4"/>
  <c r="J70" i="4" s="1"/>
  <c r="W70" i="4"/>
  <c r="X70" i="4"/>
  <c r="Y70" i="4"/>
  <c r="Z70" i="4"/>
  <c r="AA70" i="4"/>
  <c r="AB70" i="4"/>
  <c r="K71" i="4"/>
  <c r="L71" i="4"/>
  <c r="M71" i="4"/>
  <c r="N71" i="4"/>
  <c r="O71" i="4"/>
  <c r="P71" i="4"/>
  <c r="Q71" i="4"/>
  <c r="E71" i="4" s="1"/>
  <c r="R71" i="4"/>
  <c r="S71" i="4"/>
  <c r="G71" i="4" s="1"/>
  <c r="T71" i="4"/>
  <c r="U71" i="4"/>
  <c r="V71" i="4"/>
  <c r="W71" i="4"/>
  <c r="X71" i="4"/>
  <c r="Y71" i="4"/>
  <c r="Z71" i="4"/>
  <c r="AA71" i="4"/>
  <c r="AB71" i="4"/>
  <c r="K72" i="4"/>
  <c r="L72" i="4"/>
  <c r="M72" i="4"/>
  <c r="N72" i="4"/>
  <c r="O72" i="4"/>
  <c r="P72" i="4"/>
  <c r="Q72" i="4"/>
  <c r="E72" i="4" s="1"/>
  <c r="R72" i="4"/>
  <c r="S72" i="4"/>
  <c r="T72" i="4"/>
  <c r="U72" i="4"/>
  <c r="I72" i="4" s="1"/>
  <c r="V72" i="4"/>
  <c r="W72" i="4"/>
  <c r="X72" i="4"/>
  <c r="Y72" i="4"/>
  <c r="Z72" i="4"/>
  <c r="AA72" i="4"/>
  <c r="AB72" i="4"/>
  <c r="K73" i="4"/>
  <c r="L73" i="4"/>
  <c r="M73" i="4"/>
  <c r="N73" i="4"/>
  <c r="O73" i="4"/>
  <c r="P73" i="4"/>
  <c r="Q73" i="4"/>
  <c r="R73" i="4"/>
  <c r="F73" i="4" s="1"/>
  <c r="S73" i="4"/>
  <c r="T73" i="4"/>
  <c r="U73" i="4"/>
  <c r="V73" i="4"/>
  <c r="W73" i="4"/>
  <c r="X73" i="4"/>
  <c r="Y73" i="4"/>
  <c r="Z73" i="4"/>
  <c r="AA73" i="4"/>
  <c r="AB73" i="4"/>
  <c r="K74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K75" i="4"/>
  <c r="L75" i="4"/>
  <c r="M75" i="4"/>
  <c r="N75" i="4"/>
  <c r="O75" i="4"/>
  <c r="P75" i="4"/>
  <c r="Q75" i="4"/>
  <c r="R75" i="4"/>
  <c r="S75" i="4"/>
  <c r="G75" i="4" s="1"/>
  <c r="T75" i="4"/>
  <c r="H75" i="4" s="1"/>
  <c r="U75" i="4"/>
  <c r="V75" i="4"/>
  <c r="W75" i="4"/>
  <c r="X75" i="4"/>
  <c r="Y75" i="4"/>
  <c r="Z75" i="4"/>
  <c r="AA75" i="4"/>
  <c r="AB75" i="4"/>
  <c r="K76" i="4"/>
  <c r="L76" i="4"/>
  <c r="M76" i="4"/>
  <c r="N76" i="4"/>
  <c r="O76" i="4"/>
  <c r="P76" i="4"/>
  <c r="Q76" i="4"/>
  <c r="R76" i="4"/>
  <c r="F76" i="4" s="1"/>
  <c r="S76" i="4"/>
  <c r="T76" i="4"/>
  <c r="U76" i="4"/>
  <c r="V76" i="4"/>
  <c r="J76" i="4" s="1"/>
  <c r="W76" i="4"/>
  <c r="X76" i="4"/>
  <c r="Y76" i="4"/>
  <c r="Z76" i="4"/>
  <c r="AA76" i="4"/>
  <c r="AB76" i="4"/>
  <c r="K77" i="4"/>
  <c r="L77" i="4"/>
  <c r="M77" i="4"/>
  <c r="N77" i="4"/>
  <c r="O77" i="4"/>
  <c r="P77" i="4"/>
  <c r="Q77" i="4"/>
  <c r="R77" i="4"/>
  <c r="S77" i="4"/>
  <c r="G77" i="4" s="1"/>
  <c r="T77" i="4"/>
  <c r="H77" i="4" s="1"/>
  <c r="U77" i="4"/>
  <c r="V77" i="4"/>
  <c r="W77" i="4"/>
  <c r="X77" i="4"/>
  <c r="Y77" i="4"/>
  <c r="Z77" i="4"/>
  <c r="AA77" i="4"/>
  <c r="AB77" i="4"/>
  <c r="K78" i="4"/>
  <c r="L78" i="4"/>
  <c r="M78" i="4"/>
  <c r="N78" i="4"/>
  <c r="O78" i="4"/>
  <c r="P78" i="4"/>
  <c r="Q78" i="4"/>
  <c r="E78" i="4" s="1"/>
  <c r="R78" i="4"/>
  <c r="F78" i="4" s="1"/>
  <c r="S78" i="4"/>
  <c r="T78" i="4"/>
  <c r="U78" i="4"/>
  <c r="I78" i="4" s="1"/>
  <c r="V78" i="4"/>
  <c r="J78" i="4" s="1"/>
  <c r="W78" i="4"/>
  <c r="X78" i="4"/>
  <c r="Y78" i="4"/>
  <c r="Z78" i="4"/>
  <c r="AA78" i="4"/>
  <c r="AB78" i="4"/>
  <c r="K79" i="4"/>
  <c r="L79" i="4"/>
  <c r="M79" i="4"/>
  <c r="N79" i="4"/>
  <c r="O79" i="4"/>
  <c r="P79" i="4"/>
  <c r="Q79" i="4"/>
  <c r="R79" i="4"/>
  <c r="F79" i="4" s="1"/>
  <c r="S79" i="4"/>
  <c r="G79" i="4" s="1"/>
  <c r="T79" i="4"/>
  <c r="U79" i="4"/>
  <c r="V79" i="4"/>
  <c r="W79" i="4"/>
  <c r="X79" i="4"/>
  <c r="Y79" i="4"/>
  <c r="Z79" i="4"/>
  <c r="AA79" i="4"/>
  <c r="AB79" i="4"/>
  <c r="K80" i="4"/>
  <c r="L80" i="4"/>
  <c r="M80" i="4"/>
  <c r="N80" i="4"/>
  <c r="O80" i="4"/>
  <c r="P80" i="4"/>
  <c r="Q80" i="4"/>
  <c r="E80" i="4" s="1"/>
  <c r="R80" i="4"/>
  <c r="S80" i="4"/>
  <c r="T80" i="4"/>
  <c r="U80" i="4"/>
  <c r="I80" i="4" s="1"/>
  <c r="V80" i="4"/>
  <c r="W80" i="4"/>
  <c r="X80" i="4"/>
  <c r="Y80" i="4"/>
  <c r="Z80" i="4"/>
  <c r="AA80" i="4"/>
  <c r="AB80" i="4"/>
  <c r="K81" i="4"/>
  <c r="L81" i="4"/>
  <c r="M81" i="4"/>
  <c r="N81" i="4"/>
  <c r="O81" i="4"/>
  <c r="P81" i="4"/>
  <c r="Q81" i="4"/>
  <c r="R81" i="4"/>
  <c r="F81" i="4" s="1"/>
  <c r="S81" i="4"/>
  <c r="T81" i="4"/>
  <c r="U81" i="4"/>
  <c r="V81" i="4"/>
  <c r="W81" i="4"/>
  <c r="X81" i="4"/>
  <c r="Y81" i="4"/>
  <c r="Z81" i="4"/>
  <c r="AA81" i="4"/>
  <c r="AB81" i="4"/>
  <c r="K82" i="4"/>
  <c r="L82" i="4"/>
  <c r="M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K83" i="4"/>
  <c r="L83" i="4"/>
  <c r="M83" i="4"/>
  <c r="N83" i="4"/>
  <c r="O83" i="4"/>
  <c r="P83" i="4"/>
  <c r="Q83" i="4"/>
  <c r="R83" i="4"/>
  <c r="S83" i="4"/>
  <c r="T83" i="4"/>
  <c r="H83" i="4" s="1"/>
  <c r="U83" i="4"/>
  <c r="V83" i="4"/>
  <c r="W83" i="4"/>
  <c r="X83" i="4"/>
  <c r="Y83" i="4"/>
  <c r="Z83" i="4"/>
  <c r="AA83" i="4"/>
  <c r="AB83" i="4"/>
  <c r="K84" i="4"/>
  <c r="L84" i="4"/>
  <c r="M84" i="4"/>
  <c r="N84" i="4"/>
  <c r="O84" i="4"/>
  <c r="P84" i="4"/>
  <c r="Q84" i="4"/>
  <c r="E84" i="4" s="1"/>
  <c r="R84" i="4"/>
  <c r="F84" i="4" s="1"/>
  <c r="S84" i="4"/>
  <c r="G84" i="4" s="1"/>
  <c r="T84" i="4"/>
  <c r="U84" i="4"/>
  <c r="V84" i="4"/>
  <c r="J84" i="4" s="1"/>
  <c r="W84" i="4"/>
  <c r="X84" i="4"/>
  <c r="Y84" i="4"/>
  <c r="Z84" i="4"/>
  <c r="AA84" i="4"/>
  <c r="AB84" i="4"/>
  <c r="K85" i="4"/>
  <c r="L85" i="4"/>
  <c r="M85" i="4"/>
  <c r="N85" i="4"/>
  <c r="O85" i="4"/>
  <c r="P85" i="4"/>
  <c r="Q85" i="4"/>
  <c r="R85" i="4"/>
  <c r="S85" i="4"/>
  <c r="G85" i="4" s="1"/>
  <c r="T85" i="4"/>
  <c r="H85" i="4" s="1"/>
  <c r="U85" i="4"/>
  <c r="V85" i="4"/>
  <c r="W85" i="4"/>
  <c r="X85" i="4"/>
  <c r="Y85" i="4"/>
  <c r="Z85" i="4"/>
  <c r="AA85" i="4"/>
  <c r="AB85" i="4"/>
  <c r="K86" i="4"/>
  <c r="L86" i="4"/>
  <c r="M86" i="4"/>
  <c r="N86" i="4"/>
  <c r="O86" i="4"/>
  <c r="P86" i="4"/>
  <c r="Q86" i="4"/>
  <c r="E86" i="4" s="1"/>
  <c r="R86" i="4"/>
  <c r="F86" i="4" s="1"/>
  <c r="S86" i="4"/>
  <c r="G86" i="4" s="1"/>
  <c r="T86" i="4"/>
  <c r="U86" i="4"/>
  <c r="I86" i="4" s="1"/>
  <c r="V86" i="4"/>
  <c r="J86" i="4" s="1"/>
  <c r="W86" i="4"/>
  <c r="X86" i="4"/>
  <c r="Y86" i="4"/>
  <c r="Z86" i="4"/>
  <c r="AA86" i="4"/>
  <c r="AB86" i="4"/>
  <c r="K87" i="4"/>
  <c r="L87" i="4"/>
  <c r="M87" i="4"/>
  <c r="N87" i="4"/>
  <c r="O87" i="4"/>
  <c r="P87" i="4"/>
  <c r="Q87" i="4"/>
  <c r="R87" i="4"/>
  <c r="F87" i="4" s="1"/>
  <c r="S87" i="4"/>
  <c r="G87" i="4" s="1"/>
  <c r="T87" i="4"/>
  <c r="U87" i="4"/>
  <c r="V87" i="4"/>
  <c r="W87" i="4"/>
  <c r="X87" i="4"/>
  <c r="Y87" i="4"/>
  <c r="Z87" i="4"/>
  <c r="AA87" i="4"/>
  <c r="AB87" i="4"/>
  <c r="K88" i="4"/>
  <c r="L88" i="4"/>
  <c r="M88" i="4"/>
  <c r="N88" i="4"/>
  <c r="O88" i="4"/>
  <c r="P88" i="4"/>
  <c r="Q88" i="4"/>
  <c r="E88" i="4" s="1"/>
  <c r="R88" i="4"/>
  <c r="S88" i="4"/>
  <c r="T88" i="4"/>
  <c r="U88" i="4"/>
  <c r="I88" i="4" s="1"/>
  <c r="V88" i="4"/>
  <c r="W88" i="4"/>
  <c r="X88" i="4"/>
  <c r="Y88" i="4"/>
  <c r="Z88" i="4"/>
  <c r="AA88" i="4"/>
  <c r="AB88" i="4"/>
  <c r="K89" i="4"/>
  <c r="L89" i="4"/>
  <c r="M89" i="4"/>
  <c r="N89" i="4"/>
  <c r="O89" i="4"/>
  <c r="P89" i="4"/>
  <c r="Q89" i="4"/>
  <c r="R89" i="4"/>
  <c r="F89" i="4" s="1"/>
  <c r="S89" i="4"/>
  <c r="T89" i="4"/>
  <c r="U89" i="4"/>
  <c r="V89" i="4"/>
  <c r="W89" i="4"/>
  <c r="X89" i="4"/>
  <c r="Y89" i="4"/>
  <c r="Z89" i="4"/>
  <c r="AA89" i="4"/>
  <c r="AB89" i="4"/>
  <c r="K90" i="4"/>
  <c r="L90" i="4"/>
  <c r="M90" i="4"/>
  <c r="N90" i="4"/>
  <c r="O90" i="4"/>
  <c r="P90" i="4"/>
  <c r="Q90" i="4"/>
  <c r="R90" i="4"/>
  <c r="S90" i="4"/>
  <c r="T90" i="4"/>
  <c r="U90" i="4"/>
  <c r="V90" i="4"/>
  <c r="W90" i="4"/>
  <c r="X90" i="4"/>
  <c r="Y90" i="4"/>
  <c r="Z90" i="4"/>
  <c r="AA90" i="4"/>
  <c r="AB90" i="4"/>
  <c r="K91" i="4"/>
  <c r="L91" i="4"/>
  <c r="M91" i="4"/>
  <c r="N91" i="4"/>
  <c r="O91" i="4"/>
  <c r="P91" i="4"/>
  <c r="Q91" i="4"/>
  <c r="R91" i="4"/>
  <c r="S91" i="4"/>
  <c r="T91" i="4"/>
  <c r="H91" i="4" s="1"/>
  <c r="U91" i="4"/>
  <c r="V91" i="4"/>
  <c r="W91" i="4"/>
  <c r="X91" i="4"/>
  <c r="Y91" i="4"/>
  <c r="Z91" i="4"/>
  <c r="AA91" i="4"/>
  <c r="AB91" i="4"/>
  <c r="K92" i="4"/>
  <c r="L92" i="4"/>
  <c r="M92" i="4"/>
  <c r="N92" i="4"/>
  <c r="O92" i="4"/>
  <c r="P92" i="4"/>
  <c r="Q92" i="4"/>
  <c r="R92" i="4"/>
  <c r="F92" i="4" s="1"/>
  <c r="S92" i="4"/>
  <c r="G92" i="4" s="1"/>
  <c r="T92" i="4"/>
  <c r="U92" i="4"/>
  <c r="V92" i="4"/>
  <c r="J92" i="4" s="1"/>
  <c r="W92" i="4"/>
  <c r="X92" i="4"/>
  <c r="Y92" i="4"/>
  <c r="Z92" i="4"/>
  <c r="AA92" i="4"/>
  <c r="AB92" i="4"/>
  <c r="K93" i="4"/>
  <c r="L93" i="4"/>
  <c r="M93" i="4"/>
  <c r="N93" i="4"/>
  <c r="O93" i="4"/>
  <c r="P93" i="4"/>
  <c r="Q93" i="4"/>
  <c r="R93" i="4"/>
  <c r="S93" i="4"/>
  <c r="G93" i="4" s="1"/>
  <c r="T93" i="4"/>
  <c r="H93" i="4" s="1"/>
  <c r="U93" i="4"/>
  <c r="V93" i="4"/>
  <c r="W93" i="4"/>
  <c r="X93" i="4"/>
  <c r="Y93" i="4"/>
  <c r="Z93" i="4"/>
  <c r="AA93" i="4"/>
  <c r="AB93" i="4"/>
  <c r="K94" i="4"/>
  <c r="L94" i="4"/>
  <c r="M94" i="4"/>
  <c r="N94" i="4"/>
  <c r="O94" i="4"/>
  <c r="P94" i="4"/>
  <c r="Q94" i="4"/>
  <c r="E94" i="4" s="1"/>
  <c r="R94" i="4"/>
  <c r="F94" i="4" s="1"/>
  <c r="S94" i="4"/>
  <c r="T94" i="4"/>
  <c r="U94" i="4"/>
  <c r="I94" i="4" s="1"/>
  <c r="V94" i="4"/>
  <c r="J94" i="4" s="1"/>
  <c r="W94" i="4"/>
  <c r="X94" i="4"/>
  <c r="Y94" i="4"/>
  <c r="Z94" i="4"/>
  <c r="AA94" i="4"/>
  <c r="AB94" i="4"/>
  <c r="K95" i="4"/>
  <c r="L95" i="4"/>
  <c r="M95" i="4"/>
  <c r="N95" i="4"/>
  <c r="O95" i="4"/>
  <c r="P95" i="4"/>
  <c r="Q95" i="4"/>
  <c r="R95" i="4"/>
  <c r="S95" i="4"/>
  <c r="G95" i="4" s="1"/>
  <c r="T95" i="4"/>
  <c r="U95" i="4"/>
  <c r="V95" i="4"/>
  <c r="W95" i="4"/>
  <c r="X95" i="4"/>
  <c r="Y95" i="4"/>
  <c r="Z95" i="4"/>
  <c r="AA95" i="4"/>
  <c r="AB95" i="4"/>
  <c r="K96" i="4"/>
  <c r="L96" i="4"/>
  <c r="M96" i="4"/>
  <c r="N96" i="4"/>
  <c r="O96" i="4"/>
  <c r="P96" i="4"/>
  <c r="Q96" i="4"/>
  <c r="E96" i="4" s="1"/>
  <c r="R96" i="4"/>
  <c r="S96" i="4"/>
  <c r="T96" i="4"/>
  <c r="U96" i="4"/>
  <c r="I96" i="4" s="1"/>
  <c r="V96" i="4"/>
  <c r="W96" i="4"/>
  <c r="X96" i="4"/>
  <c r="Y96" i="4"/>
  <c r="Z96" i="4"/>
  <c r="AA96" i="4"/>
  <c r="AB96" i="4"/>
  <c r="K97" i="4"/>
  <c r="L97" i="4"/>
  <c r="M97" i="4"/>
  <c r="N97" i="4"/>
  <c r="O97" i="4"/>
  <c r="P97" i="4"/>
  <c r="Q97" i="4"/>
  <c r="R97" i="4"/>
  <c r="F97" i="4" s="1"/>
  <c r="S97" i="4"/>
  <c r="G97" i="4" s="1"/>
  <c r="T97" i="4"/>
  <c r="U97" i="4"/>
  <c r="V97" i="4"/>
  <c r="W97" i="4"/>
  <c r="X97" i="4"/>
  <c r="Y97" i="4"/>
  <c r="Z97" i="4"/>
  <c r="AA97" i="4"/>
  <c r="AB97" i="4"/>
  <c r="K98" i="4"/>
  <c r="L98" i="4"/>
  <c r="M98" i="4"/>
  <c r="N98" i="4"/>
  <c r="O98" i="4"/>
  <c r="P98" i="4"/>
  <c r="Q98" i="4"/>
  <c r="R98" i="4"/>
  <c r="S98" i="4"/>
  <c r="G98" i="4" s="1"/>
  <c r="T98" i="4"/>
  <c r="U98" i="4"/>
  <c r="V98" i="4"/>
  <c r="W98" i="4"/>
  <c r="X98" i="4"/>
  <c r="Y98" i="4"/>
  <c r="Z98" i="4"/>
  <c r="AA98" i="4"/>
  <c r="AB98" i="4"/>
  <c r="K99" i="4"/>
  <c r="L99" i="4"/>
  <c r="M99" i="4"/>
  <c r="N99" i="4"/>
  <c r="O99" i="4"/>
  <c r="P99" i="4"/>
  <c r="Q99" i="4"/>
  <c r="R99" i="4"/>
  <c r="S99" i="4"/>
  <c r="T99" i="4"/>
  <c r="H99" i="4" s="1"/>
  <c r="U99" i="4"/>
  <c r="V99" i="4"/>
  <c r="W99" i="4"/>
  <c r="X99" i="4"/>
  <c r="Y99" i="4"/>
  <c r="Z99" i="4"/>
  <c r="AA99" i="4"/>
  <c r="AB99" i="4"/>
  <c r="K100" i="4"/>
  <c r="L100" i="4"/>
  <c r="M100" i="4"/>
  <c r="N100" i="4"/>
  <c r="O100" i="4"/>
  <c r="P100" i="4"/>
  <c r="Q100" i="4"/>
  <c r="R100" i="4"/>
  <c r="F100" i="4" s="1"/>
  <c r="S100" i="4"/>
  <c r="T100" i="4"/>
  <c r="U100" i="4"/>
  <c r="V100" i="4"/>
  <c r="J100" i="4" s="1"/>
  <c r="W100" i="4"/>
  <c r="X100" i="4"/>
  <c r="Y100" i="4"/>
  <c r="Z100" i="4"/>
  <c r="AA100" i="4"/>
  <c r="AB100" i="4"/>
  <c r="K101" i="4"/>
  <c r="L101" i="4"/>
  <c r="M101" i="4"/>
  <c r="N101" i="4"/>
  <c r="O101" i="4"/>
  <c r="P101" i="4"/>
  <c r="Q101" i="4"/>
  <c r="R101" i="4"/>
  <c r="S101" i="4"/>
  <c r="G101" i="4" s="1"/>
  <c r="T101" i="4"/>
  <c r="H101" i="4" s="1"/>
  <c r="U101" i="4"/>
  <c r="V101" i="4"/>
  <c r="W101" i="4"/>
  <c r="X101" i="4"/>
  <c r="Y101" i="4"/>
  <c r="Z101" i="4"/>
  <c r="AA101" i="4"/>
  <c r="AB101" i="4"/>
  <c r="K102" i="4"/>
  <c r="L102" i="4"/>
  <c r="M102" i="4"/>
  <c r="N102" i="4"/>
  <c r="O102" i="4"/>
  <c r="P102" i="4"/>
  <c r="Q102" i="4"/>
  <c r="E102" i="4" s="1"/>
  <c r="R102" i="4"/>
  <c r="F102" i="4" s="1"/>
  <c r="S102" i="4"/>
  <c r="T102" i="4"/>
  <c r="U102" i="4"/>
  <c r="I102" i="4" s="1"/>
  <c r="V102" i="4"/>
  <c r="J102" i="4" s="1"/>
  <c r="W102" i="4"/>
  <c r="X102" i="4"/>
  <c r="Y102" i="4"/>
  <c r="Z102" i="4"/>
  <c r="AA102" i="4"/>
  <c r="AB102" i="4"/>
  <c r="K103" i="4"/>
  <c r="L103" i="4"/>
  <c r="M103" i="4"/>
  <c r="N103" i="4"/>
  <c r="H103" i="4" s="1"/>
  <c r="O103" i="4"/>
  <c r="P103" i="4"/>
  <c r="Q103" i="4"/>
  <c r="E103" i="4" s="1"/>
  <c r="R103" i="4"/>
  <c r="F103" i="4" s="1"/>
  <c r="S103" i="4"/>
  <c r="G103" i="4" s="1"/>
  <c r="T103" i="4"/>
  <c r="U103" i="4"/>
  <c r="V103" i="4"/>
  <c r="J103" i="4" s="1"/>
  <c r="W103" i="4"/>
  <c r="X103" i="4"/>
  <c r="Y103" i="4"/>
  <c r="Z103" i="4"/>
  <c r="AA103" i="4"/>
  <c r="AB103" i="4"/>
  <c r="K104" i="4"/>
  <c r="L104" i="4"/>
  <c r="M104" i="4"/>
  <c r="N104" i="4"/>
  <c r="O104" i="4"/>
  <c r="P104" i="4"/>
  <c r="Q104" i="4"/>
  <c r="E104" i="4" s="1"/>
  <c r="R104" i="4"/>
  <c r="S104" i="4"/>
  <c r="T104" i="4"/>
  <c r="H104" i="4" s="1"/>
  <c r="U104" i="4"/>
  <c r="I104" i="4" s="1"/>
  <c r="V104" i="4"/>
  <c r="W104" i="4"/>
  <c r="X104" i="4"/>
  <c r="Y104" i="4"/>
  <c r="Z104" i="4"/>
  <c r="AA104" i="4"/>
  <c r="AB104" i="4"/>
  <c r="K105" i="4"/>
  <c r="L105" i="4"/>
  <c r="M105" i="4"/>
  <c r="N105" i="4"/>
  <c r="H105" i="4" s="1"/>
  <c r="O105" i="4"/>
  <c r="P105" i="4"/>
  <c r="Q105" i="4"/>
  <c r="R105" i="4"/>
  <c r="F105" i="4" s="1"/>
  <c r="S105" i="4"/>
  <c r="T105" i="4"/>
  <c r="U105" i="4"/>
  <c r="V105" i="4"/>
  <c r="J105" i="4" s="1"/>
  <c r="W105" i="4"/>
  <c r="X105" i="4"/>
  <c r="Y105" i="4"/>
  <c r="Z105" i="4"/>
  <c r="AA105" i="4"/>
  <c r="AB105" i="4"/>
  <c r="K106" i="4"/>
  <c r="L106" i="4"/>
  <c r="M106" i="4"/>
  <c r="N106" i="4"/>
  <c r="O106" i="4"/>
  <c r="P106" i="4"/>
  <c r="Q106" i="4"/>
  <c r="R106" i="4"/>
  <c r="S106" i="4"/>
  <c r="T106" i="4"/>
  <c r="H106" i="4" s="1"/>
  <c r="U106" i="4"/>
  <c r="V106" i="4"/>
  <c r="W106" i="4"/>
  <c r="X106" i="4"/>
  <c r="Y106" i="4"/>
  <c r="Z106" i="4"/>
  <c r="AA106" i="4"/>
  <c r="AB106" i="4"/>
  <c r="K107" i="4"/>
  <c r="L107" i="4"/>
  <c r="M107" i="4"/>
  <c r="N107" i="4"/>
  <c r="O107" i="4"/>
  <c r="P107" i="4"/>
  <c r="Q107" i="4"/>
  <c r="R107" i="4"/>
  <c r="S107" i="4"/>
  <c r="T107" i="4"/>
  <c r="U107" i="4"/>
  <c r="V107" i="4"/>
  <c r="W107" i="4"/>
  <c r="X107" i="4"/>
  <c r="Y107" i="4"/>
  <c r="Z107" i="4"/>
  <c r="AA107" i="4"/>
  <c r="AB107" i="4"/>
  <c r="K108" i="4"/>
  <c r="L108" i="4"/>
  <c r="M108" i="4"/>
  <c r="N108" i="4"/>
  <c r="O108" i="4"/>
  <c r="P108" i="4"/>
  <c r="Q108" i="4"/>
  <c r="R108" i="4"/>
  <c r="S108" i="4"/>
  <c r="T108" i="4"/>
  <c r="U108" i="4"/>
  <c r="V108" i="4"/>
  <c r="W108" i="4"/>
  <c r="X108" i="4"/>
  <c r="Y108" i="4"/>
  <c r="Z108" i="4"/>
  <c r="AA108" i="4"/>
  <c r="AB108" i="4"/>
  <c r="I109" i="4"/>
  <c r="K109" i="4"/>
  <c r="L109" i="4"/>
  <c r="M109" i="4"/>
  <c r="N109" i="4"/>
  <c r="O109" i="4"/>
  <c r="P109" i="4"/>
  <c r="Q109" i="4"/>
  <c r="E109" i="4" s="1"/>
  <c r="R109" i="4"/>
  <c r="F109" i="4" s="1"/>
  <c r="S109" i="4"/>
  <c r="G109" i="4" s="1"/>
  <c r="T109" i="4"/>
  <c r="U109" i="4"/>
  <c r="V109" i="4"/>
  <c r="J109" i="4" s="1"/>
  <c r="W109" i="4"/>
  <c r="X109" i="4"/>
  <c r="Y109" i="4"/>
  <c r="Z109" i="4"/>
  <c r="AA109" i="4"/>
  <c r="AB109" i="4"/>
  <c r="K110" i="4"/>
  <c r="L110" i="4"/>
  <c r="M110" i="4"/>
  <c r="N110" i="4"/>
  <c r="O110" i="4"/>
  <c r="P110" i="4"/>
  <c r="Q110" i="4"/>
  <c r="R110" i="4"/>
  <c r="S110" i="4"/>
  <c r="G110" i="4" s="1"/>
  <c r="T110" i="4"/>
  <c r="H110" i="4" s="1"/>
  <c r="U110" i="4"/>
  <c r="V110" i="4"/>
  <c r="W110" i="4"/>
  <c r="X110" i="4"/>
  <c r="Y110" i="4"/>
  <c r="Z110" i="4"/>
  <c r="AA110" i="4"/>
  <c r="AB110" i="4"/>
  <c r="K111" i="4"/>
  <c r="L111" i="4"/>
  <c r="M111" i="4"/>
  <c r="N111" i="4"/>
  <c r="O111" i="4"/>
  <c r="P111" i="4"/>
  <c r="Q111" i="4"/>
  <c r="E111" i="4" s="1"/>
  <c r="R111" i="4"/>
  <c r="S111" i="4"/>
  <c r="T111" i="4"/>
  <c r="U111" i="4"/>
  <c r="V111" i="4"/>
  <c r="W111" i="4"/>
  <c r="X111" i="4"/>
  <c r="Y111" i="4"/>
  <c r="Z111" i="4"/>
  <c r="AA111" i="4"/>
  <c r="AB111" i="4"/>
  <c r="K112" i="4"/>
  <c r="L112" i="4"/>
  <c r="M112" i="4"/>
  <c r="N112" i="4"/>
  <c r="O112" i="4"/>
  <c r="P112" i="4"/>
  <c r="Q112" i="4"/>
  <c r="R112" i="4"/>
  <c r="S112" i="4"/>
  <c r="T112" i="4"/>
  <c r="U112" i="4"/>
  <c r="V112" i="4"/>
  <c r="W112" i="4"/>
  <c r="X112" i="4"/>
  <c r="Y112" i="4"/>
  <c r="Z112" i="4"/>
  <c r="AA112" i="4"/>
  <c r="AB112" i="4"/>
  <c r="K113" i="4"/>
  <c r="L113" i="4"/>
  <c r="M113" i="4"/>
  <c r="N113" i="4"/>
  <c r="O113" i="4"/>
  <c r="P113" i="4"/>
  <c r="Q113" i="4"/>
  <c r="E113" i="4" s="1"/>
  <c r="R113" i="4"/>
  <c r="F113" i="4" s="1"/>
  <c r="S113" i="4"/>
  <c r="T113" i="4"/>
  <c r="U113" i="4"/>
  <c r="I113" i="4" s="1"/>
  <c r="V113" i="4"/>
  <c r="J113" i="4" s="1"/>
  <c r="W113" i="4"/>
  <c r="X113" i="4"/>
  <c r="Y113" i="4"/>
  <c r="Z113" i="4"/>
  <c r="AA113" i="4"/>
  <c r="AB113" i="4"/>
  <c r="K114" i="4"/>
  <c r="L114" i="4"/>
  <c r="M114" i="4"/>
  <c r="N114" i="4"/>
  <c r="O114" i="4"/>
  <c r="P114" i="4"/>
  <c r="Q114" i="4"/>
  <c r="R114" i="4"/>
  <c r="S114" i="4"/>
  <c r="G114" i="4" s="1"/>
  <c r="T114" i="4"/>
  <c r="U114" i="4"/>
  <c r="V114" i="4"/>
  <c r="W114" i="4"/>
  <c r="X114" i="4"/>
  <c r="Y114" i="4"/>
  <c r="Z114" i="4"/>
  <c r="AA114" i="4"/>
  <c r="AB114" i="4"/>
  <c r="K115" i="4"/>
  <c r="L115" i="4"/>
  <c r="M115" i="4"/>
  <c r="N115" i="4"/>
  <c r="O115" i="4"/>
  <c r="P115" i="4"/>
  <c r="Q115" i="4"/>
  <c r="R115" i="4"/>
  <c r="S115" i="4"/>
  <c r="G115" i="4" s="1"/>
  <c r="T115" i="4"/>
  <c r="H115" i="4" s="1"/>
  <c r="U115" i="4"/>
  <c r="I115" i="4" s="1"/>
  <c r="V115" i="4"/>
  <c r="W115" i="4"/>
  <c r="X115" i="4"/>
  <c r="Y115" i="4"/>
  <c r="Z115" i="4"/>
  <c r="AA115" i="4"/>
  <c r="AB115" i="4"/>
  <c r="K116" i="4"/>
  <c r="L116" i="4"/>
  <c r="M116" i="4"/>
  <c r="N116" i="4"/>
  <c r="O116" i="4"/>
  <c r="P116" i="4"/>
  <c r="Q116" i="4"/>
  <c r="E116" i="4" s="1"/>
  <c r="R116" i="4"/>
  <c r="F116" i="4" s="1"/>
  <c r="S116" i="4"/>
  <c r="G116" i="4" s="1"/>
  <c r="T116" i="4"/>
  <c r="U116" i="4"/>
  <c r="I116" i="4" s="1"/>
  <c r="V116" i="4"/>
  <c r="J116" i="4" s="1"/>
  <c r="W116" i="4"/>
  <c r="X116" i="4"/>
  <c r="Y116" i="4"/>
  <c r="Z116" i="4"/>
  <c r="AA116" i="4"/>
  <c r="AB116" i="4"/>
  <c r="J112" i="4" l="1"/>
  <c r="F112" i="4"/>
  <c r="H111" i="4"/>
  <c r="I107" i="4"/>
  <c r="E107" i="4"/>
  <c r="G106" i="4"/>
  <c r="I105" i="4"/>
  <c r="E105" i="4"/>
  <c r="H98" i="4"/>
  <c r="J97" i="4"/>
  <c r="H97" i="4"/>
  <c r="H96" i="4"/>
  <c r="J95" i="4"/>
  <c r="F95" i="4"/>
  <c r="H95" i="4"/>
  <c r="H90" i="4"/>
  <c r="J89" i="4"/>
  <c r="H89" i="4"/>
  <c r="H88" i="4"/>
  <c r="J87" i="4"/>
  <c r="H87" i="4"/>
  <c r="H82" i="4"/>
  <c r="J81" i="4"/>
  <c r="H81" i="4"/>
  <c r="H80" i="4"/>
  <c r="J79" i="4"/>
  <c r="H79" i="4"/>
  <c r="H74" i="4"/>
  <c r="J73" i="4"/>
  <c r="H73" i="4"/>
  <c r="H72" i="4"/>
  <c r="J71" i="4"/>
  <c r="F71" i="4"/>
  <c r="H71" i="4"/>
  <c r="H70" i="4"/>
  <c r="J67" i="4"/>
  <c r="F67" i="4"/>
  <c r="H66" i="4"/>
  <c r="J65" i="4"/>
  <c r="F65" i="4"/>
  <c r="H64" i="4"/>
  <c r="J63" i="4"/>
  <c r="F63" i="4"/>
  <c r="J59" i="4"/>
  <c r="F59" i="4"/>
  <c r="H58" i="4"/>
  <c r="H54" i="4"/>
  <c r="J53" i="4"/>
  <c r="H52" i="4"/>
  <c r="F51" i="4"/>
  <c r="J49" i="4"/>
  <c r="H49" i="4"/>
  <c r="J47" i="4"/>
  <c r="F47" i="4"/>
  <c r="H47" i="4"/>
  <c r="J43" i="4"/>
  <c r="H43" i="4"/>
  <c r="J37" i="4"/>
  <c r="F37" i="4"/>
  <c r="H37" i="4"/>
  <c r="J33" i="4"/>
  <c r="H33" i="4"/>
  <c r="J31" i="4"/>
  <c r="F31" i="4"/>
  <c r="H31" i="4"/>
  <c r="J27" i="4"/>
  <c r="H27" i="4"/>
  <c r="J115" i="4"/>
  <c r="I114" i="4"/>
  <c r="E114" i="4"/>
  <c r="I112" i="4"/>
  <c r="E112" i="4"/>
  <c r="G111" i="4"/>
  <c r="J108" i="4"/>
  <c r="F108" i="4"/>
  <c r="H107" i="4"/>
  <c r="J104" i="4"/>
  <c r="G102" i="4"/>
  <c r="G100" i="4"/>
  <c r="I99" i="4"/>
  <c r="E99" i="4"/>
  <c r="I97" i="4"/>
  <c r="E97" i="4"/>
  <c r="I91" i="4"/>
  <c r="E91" i="4"/>
  <c r="G90" i="4"/>
  <c r="I89" i="4"/>
  <c r="E89" i="4"/>
  <c r="E85" i="4"/>
  <c r="I83" i="4"/>
  <c r="E83" i="4"/>
  <c r="G82" i="4"/>
  <c r="I81" i="4"/>
  <c r="E81" i="4"/>
  <c r="E77" i="4"/>
  <c r="G76" i="4"/>
  <c r="I75" i="4"/>
  <c r="E75" i="4"/>
  <c r="G74" i="4"/>
  <c r="I73" i="4"/>
  <c r="E73" i="4"/>
  <c r="E69" i="4"/>
  <c r="I67" i="4"/>
  <c r="I65" i="4"/>
  <c r="E65" i="4"/>
  <c r="I61" i="4"/>
  <c r="E61" i="4"/>
  <c r="G60" i="4"/>
  <c r="I59" i="4"/>
  <c r="E59" i="4"/>
  <c r="I55" i="4"/>
  <c r="E55" i="4"/>
  <c r="G54" i="4"/>
  <c r="I53" i="4"/>
  <c r="I49" i="4"/>
  <c r="I45" i="4"/>
  <c r="G44" i="4"/>
  <c r="I43" i="4"/>
  <c r="E41" i="4"/>
  <c r="I39" i="4"/>
  <c r="E39" i="4"/>
  <c r="G38" i="4"/>
  <c r="I33" i="4"/>
  <c r="E33" i="4"/>
  <c r="I29" i="4"/>
  <c r="E29" i="4"/>
  <c r="I27" i="4"/>
  <c r="E27" i="4"/>
  <c r="H116" i="4"/>
  <c r="F115" i="4"/>
  <c r="E115" i="4"/>
  <c r="H114" i="4"/>
  <c r="F55" i="4"/>
  <c r="I111" i="4"/>
  <c r="G24" i="4"/>
  <c r="J114" i="4"/>
  <c r="H112" i="4"/>
  <c r="F111" i="4"/>
  <c r="F110" i="4"/>
  <c r="H109" i="4"/>
  <c r="G107" i="4"/>
  <c r="J106" i="4"/>
  <c r="G104" i="4"/>
  <c r="I103" i="4"/>
  <c r="J101" i="4"/>
  <c r="E100" i="4"/>
  <c r="F98" i="4"/>
  <c r="G96" i="4"/>
  <c r="I95" i="4"/>
  <c r="F93" i="4"/>
  <c r="E92" i="4"/>
  <c r="G91" i="4"/>
  <c r="F90" i="4"/>
  <c r="E87" i="4"/>
  <c r="H86" i="4"/>
  <c r="J85" i="4"/>
  <c r="F82" i="4"/>
  <c r="G80" i="4"/>
  <c r="E79" i="4"/>
  <c r="H78" i="4"/>
  <c r="J77" i="4"/>
  <c r="F74" i="4"/>
  <c r="G72" i="4"/>
  <c r="I71" i="4"/>
  <c r="J69" i="4"/>
  <c r="F64" i="4"/>
  <c r="E63" i="4"/>
  <c r="G61" i="4"/>
  <c r="I60" i="4"/>
  <c r="G58" i="4"/>
  <c r="F57" i="4"/>
  <c r="F54" i="4"/>
  <c r="J51" i="4"/>
  <c r="I50" i="4"/>
  <c r="G48" i="4"/>
  <c r="I47" i="4"/>
  <c r="J44" i="4"/>
  <c r="F41" i="4"/>
  <c r="I40" i="4"/>
  <c r="E40" i="4"/>
  <c r="J38" i="4"/>
  <c r="I37" i="4"/>
  <c r="J35" i="4"/>
  <c r="I31" i="4"/>
  <c r="F114" i="4"/>
  <c r="H113" i="4"/>
  <c r="J111" i="4"/>
  <c r="J110" i="4"/>
  <c r="H108" i="4"/>
  <c r="F106" i="4"/>
  <c r="H102" i="4"/>
  <c r="F101" i="4"/>
  <c r="I100" i="4"/>
  <c r="G99" i="4"/>
  <c r="J98" i="4"/>
  <c r="E95" i="4"/>
  <c r="H94" i="4"/>
  <c r="J93" i="4"/>
  <c r="I92" i="4"/>
  <c r="J90" i="4"/>
  <c r="G88" i="4"/>
  <c r="I87" i="4"/>
  <c r="F85" i="4"/>
  <c r="I84" i="4"/>
  <c r="G83" i="4"/>
  <c r="J82" i="4"/>
  <c r="I79" i="4"/>
  <c r="F77" i="4"/>
  <c r="I76" i="4"/>
  <c r="E76" i="4"/>
  <c r="J74" i="4"/>
  <c r="F69" i="4"/>
  <c r="E68" i="4"/>
  <c r="J64" i="4"/>
  <c r="I63" i="4"/>
  <c r="E60" i="4"/>
  <c r="J57" i="4"/>
  <c r="G55" i="4"/>
  <c r="J54" i="4"/>
  <c r="G52" i="4"/>
  <c r="E47" i="4"/>
  <c r="J41" i="4"/>
  <c r="E37" i="4"/>
  <c r="F35" i="4"/>
  <c r="I34" i="4"/>
  <c r="E34" i="4"/>
  <c r="G32" i="4"/>
  <c r="E31" i="4"/>
  <c r="G29" i="4"/>
  <c r="J28" i="4"/>
  <c r="G26" i="4"/>
  <c r="J25" i="4"/>
  <c r="F25" i="4"/>
  <c r="I24" i="4"/>
  <c r="G113" i="4"/>
  <c r="G112" i="4"/>
  <c r="I110" i="4"/>
  <c r="E110" i="4"/>
  <c r="J107" i="4"/>
  <c r="F107" i="4"/>
  <c r="I106" i="4"/>
  <c r="E106" i="4"/>
  <c r="G105" i="4"/>
  <c r="F104" i="4"/>
  <c r="I101" i="4"/>
  <c r="E101" i="4"/>
  <c r="H100" i="4"/>
  <c r="J99" i="4"/>
  <c r="F99" i="4"/>
  <c r="I98" i="4"/>
  <c r="E98" i="4"/>
  <c r="J96" i="4"/>
  <c r="F96" i="4"/>
  <c r="G94" i="4"/>
  <c r="I93" i="4"/>
  <c r="E93" i="4"/>
  <c r="H92" i="4"/>
  <c r="J91" i="4"/>
  <c r="F91" i="4"/>
  <c r="I90" i="4"/>
  <c r="E90" i="4"/>
  <c r="G89" i="4"/>
  <c r="J88" i="4"/>
  <c r="F88" i="4"/>
  <c r="I85" i="4"/>
  <c r="H84" i="4"/>
  <c r="J83" i="4"/>
  <c r="F83" i="4"/>
  <c r="I82" i="4"/>
  <c r="E82" i="4"/>
  <c r="G81" i="4"/>
  <c r="J80" i="4"/>
  <c r="F80" i="4"/>
  <c r="G78" i="4"/>
  <c r="I77" i="4"/>
  <c r="H76" i="4"/>
  <c r="J75" i="4"/>
  <c r="F75" i="4"/>
  <c r="I74" i="4"/>
  <c r="E74" i="4"/>
  <c r="G73" i="4"/>
  <c r="J72" i="4"/>
  <c r="F72" i="4"/>
  <c r="G70" i="4"/>
  <c r="I69" i="4"/>
  <c r="H68" i="4"/>
  <c r="G65" i="4"/>
  <c r="I64" i="4"/>
  <c r="E64" i="4"/>
  <c r="G62" i="4"/>
  <c r="J61" i="4"/>
  <c r="F61" i="4"/>
  <c r="G59" i="4"/>
  <c r="J58" i="4"/>
  <c r="F58" i="4"/>
  <c r="I57" i="4"/>
  <c r="E57" i="4"/>
  <c r="G56" i="4"/>
  <c r="J55" i="4"/>
  <c r="I54" i="4"/>
  <c r="E54" i="4"/>
  <c r="J52" i="4"/>
  <c r="I51" i="4"/>
  <c r="J48" i="4"/>
  <c r="G46" i="4"/>
  <c r="J45" i="4"/>
  <c r="F45" i="4"/>
  <c r="I44" i="4"/>
  <c r="G43" i="4"/>
  <c r="J42" i="4"/>
  <c r="I41" i="4"/>
  <c r="J39" i="4"/>
  <c r="I38" i="4"/>
  <c r="E38" i="4"/>
  <c r="G36" i="4"/>
  <c r="I35" i="4"/>
  <c r="E35" i="4"/>
  <c r="G33" i="4"/>
  <c r="J32" i="4"/>
  <c r="G30" i="4"/>
  <c r="J29" i="4"/>
  <c r="F29" i="4"/>
  <c r="I28" i="4"/>
  <c r="E28" i="4"/>
  <c r="J26" i="4"/>
  <c r="I25" i="4"/>
  <c r="E25" i="4"/>
  <c r="I108" i="4"/>
  <c r="G108" i="4"/>
  <c r="E108" i="4"/>
  <c r="H65" i="4"/>
  <c r="H61" i="4"/>
  <c r="H57" i="4"/>
  <c r="H48" i="4"/>
  <c r="H44" i="4"/>
  <c r="F44" i="4"/>
  <c r="H40" i="4"/>
  <c r="F40" i="4"/>
  <c r="H36" i="4"/>
  <c r="F36" i="4"/>
  <c r="H32" i="4"/>
  <c r="F32" i="4"/>
  <c r="H28" i="4"/>
  <c r="F28" i="4"/>
  <c r="H24" i="4"/>
  <c r="F24" i="4"/>
  <c r="H63" i="4"/>
  <c r="H59" i="4"/>
  <c r="H55" i="4"/>
  <c r="E66" i="4"/>
  <c r="H50" i="4"/>
  <c r="H46" i="4"/>
  <c r="H42" i="4"/>
  <c r="H38" i="4"/>
  <c r="H34" i="4"/>
  <c r="H30" i="4"/>
  <c r="H26" i="4"/>
  <c r="W7" i="4" l="1"/>
  <c r="X7" i="4"/>
  <c r="Y7" i="4"/>
  <c r="Z7" i="4"/>
  <c r="AA7" i="4"/>
  <c r="AB7" i="4"/>
  <c r="W8" i="4"/>
  <c r="X8" i="4"/>
  <c r="Y8" i="4"/>
  <c r="Z8" i="4"/>
  <c r="AA8" i="4"/>
  <c r="AB8" i="4"/>
  <c r="W9" i="4"/>
  <c r="X9" i="4"/>
  <c r="Y9" i="4"/>
  <c r="Z9" i="4"/>
  <c r="AA9" i="4"/>
  <c r="AB9" i="4"/>
  <c r="W10" i="4"/>
  <c r="X10" i="4"/>
  <c r="Y10" i="4"/>
  <c r="Z10" i="4"/>
  <c r="AA10" i="4"/>
  <c r="AB10" i="4"/>
  <c r="W11" i="4"/>
  <c r="X11" i="4"/>
  <c r="Y11" i="4"/>
  <c r="Z11" i="4"/>
  <c r="AA11" i="4"/>
  <c r="AB11" i="4"/>
  <c r="W12" i="4"/>
  <c r="X12" i="4"/>
  <c r="Y12" i="4"/>
  <c r="Z12" i="4"/>
  <c r="AA12" i="4"/>
  <c r="AB12" i="4"/>
  <c r="W13" i="4"/>
  <c r="X13" i="4"/>
  <c r="Y13" i="4"/>
  <c r="Z13" i="4"/>
  <c r="AA13" i="4"/>
  <c r="AB13" i="4"/>
  <c r="W14" i="4"/>
  <c r="X14" i="4"/>
  <c r="Y14" i="4"/>
  <c r="Z14" i="4"/>
  <c r="AA14" i="4"/>
  <c r="AB14" i="4"/>
  <c r="W15" i="4"/>
  <c r="X15" i="4"/>
  <c r="Y15" i="4"/>
  <c r="Z15" i="4"/>
  <c r="AA15" i="4"/>
  <c r="AB15" i="4"/>
  <c r="W16" i="4"/>
  <c r="X16" i="4"/>
  <c r="Y16" i="4"/>
  <c r="Z16" i="4"/>
  <c r="AA16" i="4"/>
  <c r="AB16" i="4"/>
  <c r="W17" i="4"/>
  <c r="X17" i="4"/>
  <c r="Y17" i="4"/>
  <c r="Z17" i="4"/>
  <c r="AA17" i="4"/>
  <c r="AB17" i="4"/>
  <c r="W18" i="4"/>
  <c r="X18" i="4"/>
  <c r="Y18" i="4"/>
  <c r="Z18" i="4"/>
  <c r="AA18" i="4"/>
  <c r="AB18" i="4"/>
  <c r="W19" i="4"/>
  <c r="X19" i="4"/>
  <c r="Y19" i="4"/>
  <c r="Z19" i="4"/>
  <c r="AA19" i="4"/>
  <c r="AB19" i="4"/>
  <c r="W20" i="4"/>
  <c r="X20" i="4"/>
  <c r="Y20" i="4"/>
  <c r="Z20" i="4"/>
  <c r="AA20" i="4"/>
  <c r="AB20" i="4"/>
  <c r="W21" i="4"/>
  <c r="X21" i="4"/>
  <c r="Y21" i="4"/>
  <c r="Z21" i="4"/>
  <c r="AA21" i="4"/>
  <c r="AB21" i="4"/>
  <c r="W22" i="4"/>
  <c r="X22" i="4"/>
  <c r="Y22" i="4"/>
  <c r="Z22" i="4"/>
  <c r="AA22" i="4"/>
  <c r="AB22" i="4"/>
  <c r="W23" i="4"/>
  <c r="X23" i="4"/>
  <c r="Y23" i="4"/>
  <c r="Z23" i="4"/>
  <c r="AA23" i="4"/>
  <c r="AB23" i="4"/>
  <c r="AB6" i="4"/>
  <c r="AA6" i="4"/>
  <c r="Z6" i="4"/>
  <c r="Y6" i="4"/>
  <c r="X6" i="4"/>
  <c r="W6" i="4"/>
  <c r="Q7" i="4"/>
  <c r="R7" i="4"/>
  <c r="S7" i="4"/>
  <c r="T7" i="4"/>
  <c r="U7" i="4"/>
  <c r="V7" i="4"/>
  <c r="Q8" i="4"/>
  <c r="R8" i="4"/>
  <c r="S8" i="4"/>
  <c r="T8" i="4"/>
  <c r="U8" i="4"/>
  <c r="V8" i="4"/>
  <c r="Q9" i="4"/>
  <c r="R9" i="4"/>
  <c r="S9" i="4"/>
  <c r="T9" i="4"/>
  <c r="U9" i="4"/>
  <c r="V9" i="4"/>
  <c r="Q10" i="4"/>
  <c r="R10" i="4"/>
  <c r="S10" i="4"/>
  <c r="T10" i="4"/>
  <c r="U10" i="4"/>
  <c r="V10" i="4"/>
  <c r="Q11" i="4"/>
  <c r="R11" i="4"/>
  <c r="S11" i="4"/>
  <c r="T11" i="4"/>
  <c r="U11" i="4"/>
  <c r="V11" i="4"/>
  <c r="Q12" i="4"/>
  <c r="R12" i="4"/>
  <c r="S12" i="4"/>
  <c r="T12" i="4"/>
  <c r="U12" i="4"/>
  <c r="V12" i="4"/>
  <c r="Q13" i="4"/>
  <c r="R13" i="4"/>
  <c r="S13" i="4"/>
  <c r="T13" i="4"/>
  <c r="U13" i="4"/>
  <c r="V13" i="4"/>
  <c r="Q14" i="4"/>
  <c r="R14" i="4"/>
  <c r="S14" i="4"/>
  <c r="T14" i="4"/>
  <c r="U14" i="4"/>
  <c r="V14" i="4"/>
  <c r="Q15" i="4"/>
  <c r="R15" i="4"/>
  <c r="S15" i="4"/>
  <c r="T15" i="4"/>
  <c r="U15" i="4"/>
  <c r="V15" i="4"/>
  <c r="Q16" i="4"/>
  <c r="R16" i="4"/>
  <c r="S16" i="4"/>
  <c r="T16" i="4"/>
  <c r="U16" i="4"/>
  <c r="V16" i="4"/>
  <c r="Q17" i="4"/>
  <c r="R17" i="4"/>
  <c r="S17" i="4"/>
  <c r="T17" i="4"/>
  <c r="U17" i="4"/>
  <c r="V17" i="4"/>
  <c r="Q18" i="4"/>
  <c r="R18" i="4"/>
  <c r="S18" i="4"/>
  <c r="T18" i="4"/>
  <c r="U18" i="4"/>
  <c r="V18" i="4"/>
  <c r="Q19" i="4"/>
  <c r="R19" i="4"/>
  <c r="S19" i="4"/>
  <c r="T19" i="4"/>
  <c r="U19" i="4"/>
  <c r="V19" i="4"/>
  <c r="Q20" i="4"/>
  <c r="R20" i="4"/>
  <c r="S20" i="4"/>
  <c r="T20" i="4"/>
  <c r="U20" i="4"/>
  <c r="V20" i="4"/>
  <c r="Q21" i="4"/>
  <c r="R21" i="4"/>
  <c r="S21" i="4"/>
  <c r="T21" i="4"/>
  <c r="U21" i="4"/>
  <c r="V21" i="4"/>
  <c r="Q22" i="4"/>
  <c r="R22" i="4"/>
  <c r="S22" i="4"/>
  <c r="T22" i="4"/>
  <c r="U22" i="4"/>
  <c r="V22" i="4"/>
  <c r="Q23" i="4"/>
  <c r="R23" i="4"/>
  <c r="S23" i="4"/>
  <c r="T23" i="4"/>
  <c r="U23" i="4"/>
  <c r="V23" i="4"/>
  <c r="V6" i="4"/>
  <c r="U6" i="4"/>
  <c r="T6" i="4"/>
  <c r="S6" i="4"/>
  <c r="R6" i="4"/>
  <c r="Q6" i="4"/>
  <c r="N6" i="4"/>
  <c r="O6" i="4"/>
  <c r="P6" i="4"/>
  <c r="N7" i="4"/>
  <c r="O7" i="4"/>
  <c r="P7" i="4"/>
  <c r="N8" i="4"/>
  <c r="O8" i="4"/>
  <c r="P8" i="4"/>
  <c r="N9" i="4"/>
  <c r="O9" i="4"/>
  <c r="P9" i="4"/>
  <c r="N10" i="4"/>
  <c r="O10" i="4"/>
  <c r="P10" i="4"/>
  <c r="N11" i="4"/>
  <c r="O11" i="4"/>
  <c r="P11" i="4"/>
  <c r="N12" i="4"/>
  <c r="O12" i="4"/>
  <c r="P12" i="4"/>
  <c r="N13" i="4"/>
  <c r="O13" i="4"/>
  <c r="P13" i="4"/>
  <c r="N14" i="4"/>
  <c r="O14" i="4"/>
  <c r="P14" i="4"/>
  <c r="N15" i="4"/>
  <c r="O15" i="4"/>
  <c r="P15" i="4"/>
  <c r="N16" i="4"/>
  <c r="O16" i="4"/>
  <c r="P16" i="4"/>
  <c r="N17" i="4"/>
  <c r="O17" i="4"/>
  <c r="P17" i="4"/>
  <c r="N18" i="4"/>
  <c r="O18" i="4"/>
  <c r="P18" i="4"/>
  <c r="N19" i="4"/>
  <c r="O19" i="4"/>
  <c r="P19" i="4"/>
  <c r="N20" i="4"/>
  <c r="O20" i="4"/>
  <c r="P20" i="4"/>
  <c r="N21" i="4"/>
  <c r="O21" i="4"/>
  <c r="P21" i="4"/>
  <c r="N22" i="4"/>
  <c r="O22" i="4"/>
  <c r="P22" i="4"/>
  <c r="N23" i="4"/>
  <c r="O23" i="4"/>
  <c r="P23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6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8" i="4"/>
  <c r="K7" i="4"/>
  <c r="K6" i="4"/>
  <c r="B4" i="4"/>
  <c r="B3" i="4"/>
  <c r="J19" i="4" l="1"/>
  <c r="J21" i="4"/>
  <c r="J23" i="4"/>
  <c r="I20" i="4"/>
  <c r="I21" i="4"/>
  <c r="I22" i="4"/>
  <c r="H19" i="4"/>
  <c r="H21" i="4"/>
  <c r="H23" i="4"/>
  <c r="G8" i="4"/>
  <c r="G20" i="4"/>
  <c r="F19" i="4"/>
  <c r="F21" i="4"/>
  <c r="F22" i="4"/>
  <c r="F23" i="4"/>
  <c r="E9" i="4"/>
  <c r="E13" i="4"/>
  <c r="E17" i="4"/>
  <c r="E21" i="4"/>
  <c r="F20" i="4"/>
  <c r="E11" i="4"/>
  <c r="E15" i="4"/>
  <c r="E19" i="4"/>
  <c r="E23" i="4"/>
  <c r="E6" i="4"/>
  <c r="H6" i="4"/>
  <c r="G22" i="4" l="1"/>
  <c r="I8" i="4"/>
  <c r="F8" i="4"/>
  <c r="G23" i="4"/>
  <c r="G21" i="4"/>
  <c r="G19" i="4"/>
  <c r="H22" i="4"/>
  <c r="H20" i="4"/>
  <c r="H8" i="4"/>
  <c r="I23" i="4"/>
  <c r="I19" i="4"/>
  <c r="J22" i="4"/>
  <c r="J20" i="4"/>
  <c r="J8" i="4"/>
  <c r="E7" i="4"/>
  <c r="J6" i="4"/>
  <c r="F6" i="4"/>
  <c r="E22" i="4"/>
  <c r="E20" i="4"/>
  <c r="E18" i="4"/>
  <c r="E16" i="4"/>
  <c r="E14" i="4"/>
  <c r="E12" i="4"/>
  <c r="E10" i="4"/>
  <c r="I6" i="4"/>
  <c r="G6" i="4"/>
  <c r="E8" i="4"/>
  <c r="H18" i="4"/>
  <c r="H16" i="4"/>
  <c r="H14" i="4"/>
  <c r="H12" i="4"/>
  <c r="H10" i="4"/>
  <c r="J17" i="4"/>
  <c r="H17" i="4"/>
  <c r="F17" i="4"/>
  <c r="J16" i="4"/>
  <c r="F16" i="4"/>
  <c r="I15" i="4"/>
  <c r="G15" i="4"/>
  <c r="I14" i="4"/>
  <c r="G14" i="4"/>
  <c r="I18" i="4"/>
  <c r="G18" i="4"/>
  <c r="J13" i="4"/>
  <c r="H13" i="4"/>
  <c r="F13" i="4"/>
  <c r="J12" i="4"/>
  <c r="F12" i="4"/>
  <c r="I11" i="4"/>
  <c r="G11" i="4"/>
  <c r="I10" i="4"/>
  <c r="G10" i="4"/>
  <c r="J18" i="4"/>
  <c r="F18" i="4"/>
  <c r="I17" i="4"/>
  <c r="G17" i="4"/>
  <c r="I16" i="4"/>
  <c r="G16" i="4"/>
  <c r="J15" i="4"/>
  <c r="H15" i="4"/>
  <c r="F15" i="4"/>
  <c r="J14" i="4"/>
  <c r="F14" i="4"/>
  <c r="I13" i="4"/>
  <c r="G13" i="4"/>
  <c r="I12" i="4"/>
  <c r="G12" i="4"/>
  <c r="J11" i="4"/>
  <c r="H11" i="4"/>
  <c r="F11" i="4"/>
  <c r="J10" i="4"/>
  <c r="F10" i="4"/>
  <c r="I7" i="4" l="1"/>
  <c r="H7" i="4"/>
  <c r="G7" i="4"/>
  <c r="F7" i="4"/>
  <c r="AB4" i="4"/>
  <c r="AA4" i="4"/>
  <c r="Z4" i="4"/>
  <c r="Y4" i="4"/>
  <c r="X4" i="4"/>
  <c r="W4" i="4"/>
  <c r="V4" i="4"/>
  <c r="U4" i="4"/>
  <c r="T4" i="4"/>
  <c r="S4" i="4"/>
  <c r="R4" i="4"/>
  <c r="Q4" i="4"/>
  <c r="C30" i="19"/>
  <c r="C8" i="19"/>
  <c r="J7" i="4"/>
  <c r="B35" i="19"/>
  <c r="B34" i="19"/>
  <c r="B33" i="19"/>
  <c r="B32" i="19"/>
  <c r="B31" i="19"/>
  <c r="B30" i="19"/>
  <c r="B29" i="19"/>
  <c r="B28" i="19"/>
  <c r="B27" i="19"/>
  <c r="B26" i="19"/>
  <c r="B25" i="19"/>
  <c r="B24" i="19"/>
  <c r="B19" i="19"/>
  <c r="B18" i="19"/>
  <c r="B21" i="19"/>
  <c r="B20" i="19"/>
  <c r="B23" i="19"/>
  <c r="B22" i="19"/>
  <c r="B11" i="19"/>
  <c r="B10" i="19"/>
  <c r="B13" i="19"/>
  <c r="B12" i="19"/>
  <c r="B15" i="19"/>
  <c r="B14" i="19"/>
  <c r="B17" i="19"/>
  <c r="B16" i="19"/>
  <c r="B7" i="19"/>
  <c r="B6" i="19"/>
  <c r="B9" i="19"/>
  <c r="B8" i="19"/>
  <c r="E8" i="19" l="1"/>
  <c r="C16" i="19"/>
  <c r="E16" i="19"/>
  <c r="C25" i="19"/>
  <c r="E25" i="19"/>
  <c r="C31" i="19"/>
  <c r="G31" i="19"/>
  <c r="D31" i="19"/>
  <c r="F31" i="19"/>
  <c r="F30" i="19"/>
  <c r="E6" i="19"/>
  <c r="C6" i="19"/>
  <c r="G7" i="19"/>
  <c r="E7" i="19"/>
  <c r="C7" i="19"/>
  <c r="E30" i="19"/>
  <c r="E32" i="19"/>
  <c r="G33" i="19"/>
  <c r="C33" i="19"/>
  <c r="E34" i="19"/>
  <c r="G35" i="19"/>
  <c r="C35" i="19"/>
  <c r="D7" i="19"/>
  <c r="F7" i="19"/>
  <c r="H7" i="19"/>
  <c r="D6" i="19"/>
  <c r="F6" i="19"/>
  <c r="H6" i="19"/>
  <c r="D9" i="19"/>
  <c r="F9" i="19"/>
  <c r="H9" i="19"/>
  <c r="D8" i="19"/>
  <c r="F8" i="19"/>
  <c r="H8" i="19"/>
  <c r="D11" i="19"/>
  <c r="F11" i="19"/>
  <c r="H11" i="19"/>
  <c r="D10" i="19"/>
  <c r="F10" i="19"/>
  <c r="H10" i="19"/>
  <c r="D13" i="19"/>
  <c r="F13" i="19"/>
  <c r="H13" i="19"/>
  <c r="D12" i="19"/>
  <c r="F12" i="19"/>
  <c r="H12" i="19"/>
  <c r="D15" i="19"/>
  <c r="F15" i="19"/>
  <c r="H15" i="19"/>
  <c r="D14" i="19"/>
  <c r="F14" i="19"/>
  <c r="H14" i="19"/>
  <c r="D17" i="19"/>
  <c r="F17" i="19"/>
  <c r="H17" i="19"/>
  <c r="D16" i="19"/>
  <c r="F16" i="19"/>
  <c r="H16" i="19"/>
  <c r="D19" i="19"/>
  <c r="F19" i="19"/>
  <c r="H19" i="19"/>
  <c r="D18" i="19"/>
  <c r="F18" i="19"/>
  <c r="H18" i="19"/>
  <c r="D21" i="19"/>
  <c r="F21" i="19"/>
  <c r="H21" i="19"/>
  <c r="D20" i="19"/>
  <c r="F20" i="19"/>
  <c r="H20" i="19"/>
  <c r="D23" i="19"/>
  <c r="F23" i="19"/>
  <c r="H23" i="19"/>
  <c r="D22" i="19"/>
  <c r="F22" i="19"/>
  <c r="H22" i="19"/>
  <c r="D25" i="19"/>
  <c r="F25" i="19"/>
  <c r="H25" i="19"/>
  <c r="D24" i="19"/>
  <c r="F24" i="19"/>
  <c r="H24" i="19"/>
  <c r="D27" i="19"/>
  <c r="F27" i="19"/>
  <c r="H27" i="19"/>
  <c r="D26" i="19"/>
  <c r="F26" i="19"/>
  <c r="H26" i="19"/>
  <c r="D29" i="19"/>
  <c r="F29" i="19"/>
  <c r="H29" i="19"/>
  <c r="D28" i="19"/>
  <c r="F28" i="19"/>
  <c r="H28" i="19"/>
  <c r="H31" i="19"/>
  <c r="D30" i="19"/>
  <c r="H30" i="19"/>
  <c r="D33" i="19"/>
  <c r="F33" i="19"/>
  <c r="H33" i="19"/>
  <c r="D32" i="19"/>
  <c r="F32" i="19"/>
  <c r="H32" i="19"/>
  <c r="D35" i="19"/>
  <c r="F35" i="19"/>
  <c r="H35" i="19"/>
  <c r="D34" i="19"/>
  <c r="F34" i="19"/>
  <c r="H34" i="19"/>
  <c r="G30" i="19"/>
  <c r="E33" i="19"/>
  <c r="C32" i="19"/>
  <c r="G32" i="19"/>
  <c r="E35" i="19"/>
  <c r="C34" i="19"/>
  <c r="G34" i="19"/>
  <c r="G6" i="19"/>
  <c r="C9" i="19"/>
  <c r="E9" i="19"/>
  <c r="G9" i="19"/>
  <c r="G8" i="19"/>
  <c r="C11" i="19"/>
  <c r="E11" i="19"/>
  <c r="G11" i="19"/>
  <c r="C10" i="19"/>
  <c r="E10" i="19"/>
  <c r="G10" i="19"/>
  <c r="C13" i="19"/>
  <c r="E13" i="19"/>
  <c r="G13" i="19"/>
  <c r="C12" i="19"/>
  <c r="E12" i="19"/>
  <c r="G12" i="19"/>
  <c r="C15" i="19"/>
  <c r="E15" i="19"/>
  <c r="G15" i="19"/>
  <c r="C14" i="19"/>
  <c r="E14" i="19"/>
  <c r="G14" i="19"/>
  <c r="C17" i="19"/>
  <c r="E17" i="19"/>
  <c r="G17" i="19"/>
  <c r="G16" i="19"/>
  <c r="C19" i="19"/>
  <c r="E19" i="19"/>
  <c r="G19" i="19"/>
  <c r="C18" i="19"/>
  <c r="E18" i="19"/>
  <c r="G18" i="19"/>
  <c r="C21" i="19"/>
  <c r="E21" i="19"/>
  <c r="G21" i="19"/>
  <c r="C20" i="19"/>
  <c r="E20" i="19"/>
  <c r="G20" i="19"/>
  <c r="C23" i="19"/>
  <c r="E23" i="19"/>
  <c r="G23" i="19"/>
  <c r="C22" i="19"/>
  <c r="E22" i="19"/>
  <c r="G22" i="19"/>
  <c r="G25" i="19"/>
  <c r="C24" i="19"/>
  <c r="E24" i="19"/>
  <c r="G24" i="19"/>
  <c r="C27" i="19"/>
  <c r="E27" i="19"/>
  <c r="G27" i="19"/>
  <c r="C26" i="19"/>
  <c r="E26" i="19"/>
  <c r="G26" i="19"/>
  <c r="C29" i="19"/>
  <c r="E29" i="19"/>
  <c r="G29" i="19"/>
  <c r="C28" i="19"/>
  <c r="E28" i="19"/>
  <c r="G28" i="19"/>
  <c r="E31" i="19"/>
  <c r="F9" i="4"/>
  <c r="G9" i="4"/>
  <c r="H9" i="4"/>
  <c r="I9" i="4"/>
  <c r="J9" i="4"/>
  <c r="K4" i="4"/>
  <c r="L4" i="4"/>
  <c r="M4" i="4"/>
  <c r="N4" i="4"/>
  <c r="O4" i="4"/>
  <c r="P4" i="4"/>
  <c r="B2" i="4"/>
</calcChain>
</file>

<file path=xl/sharedStrings.xml><?xml version="1.0" encoding="utf-8"?>
<sst xmlns="http://schemas.openxmlformats.org/spreadsheetml/2006/main" count="3719" uniqueCount="257">
  <si>
    <t xml:space="preserve"> </t>
  </si>
  <si>
    <t>Z Manitoba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</si>
  <si>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</si>
  <si>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</si>
  <si>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</si>
  <si>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</si>
  <si>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</si>
  <si>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Winnipeg RHA T2</t>
  </si>
  <si>
    <t>Manitoba T2</t>
  </si>
  <si>
    <t>time</t>
  </si>
  <si>
    <t>area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</si>
  <si>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</si>
  <si>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</si>
  <si>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</si>
  <si>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</si>
  <si>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</si>
  <si>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</si>
  <si>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</si>
  <si>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</si>
  <si>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</si>
  <si>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</si>
  <si>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</si>
  <si>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</si>
  <si>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WE3 PMH South Zone</t>
  </si>
  <si>
    <t>WE2 PMH Brandon Zone</t>
  </si>
  <si>
    <t>WE1 PMH North Zone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</si>
  <si>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</si>
  <si>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</si>
  <si>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</si>
  <si>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</si>
  <si>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</si>
  <si>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</si>
  <si>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</si>
  <si>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</si>
  <si>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</si>
  <si>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WP1 Winnipeg City</t>
  </si>
  <si>
    <t>PT Public Trustee</t>
  </si>
  <si>
    <t>Level 3N</t>
  </si>
  <si>
    <t>Level 3Y</t>
  </si>
  <si>
    <t>Level 4</t>
  </si>
  <si>
    <t>Fort Garry T2</t>
  </si>
  <si>
    <t>Assiniboine South T2</t>
  </si>
  <si>
    <t>St. Vital T2</t>
  </si>
  <si>
    <t>St. Boniface T2</t>
  </si>
  <si>
    <t>River Heights T2</t>
  </si>
  <si>
    <t>Transcona T2</t>
  </si>
  <si>
    <t>St. James-Assiniboia T2</t>
  </si>
  <si>
    <t>Seven Oaks T2</t>
  </si>
  <si>
    <t>River East T2</t>
  </si>
  <si>
    <t>Inkster T2</t>
  </si>
  <si>
    <t>Downtown T2</t>
  </si>
  <si>
    <t>Point Douglas T2</t>
  </si>
  <si>
    <t>Churchill T2</t>
  </si>
  <si>
    <t>W21 Churchill</t>
  </si>
  <si>
    <t>Interlake-Eastern RHA</t>
  </si>
  <si>
    <t>Northern Health Region</t>
  </si>
  <si>
    <t>Manitoba</t>
  </si>
  <si>
    <t>Year of Admission 
to PCH</t>
  </si>
  <si>
    <t>Fort Garry</t>
  </si>
  <si>
    <t>Assiniboine South</t>
  </si>
  <si>
    <t>St. Vital</t>
  </si>
  <si>
    <t>St. Boniface</t>
  </si>
  <si>
    <t>River Heights</t>
  </si>
  <si>
    <t>Transcona</t>
  </si>
  <si>
    <t>St. James-Assiniboia</t>
  </si>
  <si>
    <t>Seven Oaks</t>
  </si>
  <si>
    <t>River East</t>
  </si>
  <si>
    <t>Inkster</t>
  </si>
  <si>
    <t>Downtown</t>
  </si>
  <si>
    <t>Point Douglas</t>
  </si>
  <si>
    <t>Churchill</t>
  </si>
  <si>
    <t>Winnipeg RHA</t>
  </si>
  <si>
    <t>All_median</t>
  </si>
  <si>
    <t>level3N_median</t>
  </si>
  <si>
    <t>level3Y_median</t>
  </si>
  <si>
    <t>level4_median</t>
  </si>
  <si>
    <t>All_mean</t>
  </si>
  <si>
    <t>level3N_mean</t>
  </si>
  <si>
    <t>level3Y_mean</t>
  </si>
  <si>
    <t>level4_mean</t>
  </si>
  <si>
    <t>All_residents</t>
  </si>
  <si>
    <t>level3N_residents</t>
  </si>
  <si>
    <t>level3Y_residents</t>
  </si>
  <si>
    <t>level4_residents</t>
  </si>
  <si>
    <t>All_prob</t>
  </si>
  <si>
    <t>level3N_prob</t>
  </si>
  <si>
    <t>level3Y_prob</t>
  </si>
  <si>
    <t>level4_prob</t>
  </si>
  <si>
    <t>All_chisq</t>
  </si>
  <si>
    <t>level3N_chisq</t>
  </si>
  <si>
    <t>level3Y_chisq</t>
  </si>
  <si>
    <t>level4_chisq</t>
  </si>
  <si>
    <t>t</t>
  </si>
  <si>
    <t>s</t>
  </si>
  <si>
    <t>Median Length of Stay (Years)
by Level of Care</t>
  </si>
  <si>
    <t>s      indicates data suppressed due to small numbers</t>
  </si>
  <si>
    <t>t      indicates change over time was statistically significant for that area</t>
  </si>
  <si>
    <t>*      indicates requirement (Y) or no requirement (N) for close supervision</t>
  </si>
  <si>
    <t>All Levels</t>
  </si>
  <si>
    <t>RHAs</t>
  </si>
  <si>
    <t>Southern Health-Santé Sud</t>
  </si>
  <si>
    <t>Prairie Mountain Health</t>
  </si>
  <si>
    <t>Level 1N &amp; 2N</t>
  </si>
  <si>
    <t>Level 1Y &amp; 2Y</t>
  </si>
  <si>
    <t>Level 
1N &amp; 2N</t>
  </si>
  <si>
    <t>Level 
1Y &amp; 2Y</t>
  </si>
  <si>
    <t>Winnipeg CA</t>
  </si>
  <si>
    <t>Median number of years spent in a PCH by residents age 75+ and level of care requirement for close supervision* assessed at admission</t>
  </si>
  <si>
    <t>Length of Stay in Personal Care Homes by Level of Care at Admission and Winnipeg CA, 2010/11-2011/12 and 2015/16-2016/17</t>
  </si>
  <si>
    <t>All_sign</t>
  </si>
  <si>
    <t>lev1_2N_sign</t>
  </si>
  <si>
    <t>lev1_2Y_sign</t>
  </si>
  <si>
    <t>level3N_sign</t>
  </si>
  <si>
    <t>level3Y_sign</t>
  </si>
  <si>
    <t>level4_sign</t>
  </si>
  <si>
    <t>2011/12-2012/13</t>
  </si>
  <si>
    <t>2016/17-2017/18</t>
  </si>
  <si>
    <t>2021/22-2022/23</t>
  </si>
  <si>
    <t>SO4 Southern East Zone</t>
  </si>
  <si>
    <t>SO2 Southern Mid Zone</t>
  </si>
  <si>
    <t>SO3 Southern West Zone</t>
  </si>
  <si>
    <t>SO1 Southern North Zone</t>
  </si>
  <si>
    <t>Prairie Moutain Health</t>
  </si>
  <si>
    <t>Zones</t>
  </si>
  <si>
    <t>Southern East Zone</t>
  </si>
  <si>
    <t>Southern Mid Zone</t>
  </si>
  <si>
    <t>Southern West Zone</t>
  </si>
  <si>
    <t>Southern North Zone</t>
  </si>
  <si>
    <t>Southern RHA</t>
  </si>
  <si>
    <t>Interlake-Eastern South Zone</t>
  </si>
  <si>
    <t>Interlake-Eastern East Zone</t>
  </si>
  <si>
    <t>Interlake-Eastern West Zone</t>
  </si>
  <si>
    <t>Interlake-Eastern Selkirk Zone</t>
  </si>
  <si>
    <t>Interlake-Eastern North Zone</t>
  </si>
  <si>
    <t>Interlake-Eastern Northern Remote Zone</t>
  </si>
  <si>
    <t>Prairie Mountain RHA</t>
  </si>
  <si>
    <t>PMH South Zone</t>
  </si>
  <si>
    <t>PMH Brandon Zone</t>
  </si>
  <si>
    <t>PMH North Zone</t>
  </si>
  <si>
    <t>Northern Direct Service Zone</t>
  </si>
  <si>
    <t>Northern Non-Direct Service Zone</t>
  </si>
  <si>
    <t>Northern Island Lake Zone</t>
  </si>
  <si>
    <t>Northern RHA</t>
  </si>
  <si>
    <t>Wpg CAs</t>
  </si>
  <si>
    <t xml:space="preserve">date:        May 9, 2025 </t>
  </si>
  <si>
    <t>Median Length of Stay (in years) by Level of Care at Admission &amp; Close Supervison Indicator, 2011/12-2012/13, 2016/17-2017/18 &amp; 2021/22-2022/23, LTC closed cases only, age &lt; 75</t>
  </si>
  <si>
    <t>lev1_2_median</t>
  </si>
  <si>
    <t>lev1_2_mean</t>
  </si>
  <si>
    <t>lev1_2_residents</t>
  </si>
  <si>
    <t>lev1_2_prob</t>
  </si>
  <si>
    <t>lev1_2_chisq</t>
  </si>
  <si>
    <t>lev1_2_sign</t>
  </si>
  <si>
    <t>Median number of years spent in a PCH by residents (age &lt;75) and level of care requirement for close supervision* assessed at admission</t>
  </si>
  <si>
    <t>If you require this document in a different accessible format, please contact us: by phone at 204-789-3819 or by email at info@cpe.umanitoba.ca.</t>
  </si>
  <si>
    <t>6.81 (t)</t>
  </si>
  <si>
    <t>3.11 (t)</t>
  </si>
  <si>
    <t>2.68 (t)</t>
  </si>
  <si>
    <t>4.51 (t)</t>
  </si>
  <si>
    <t>3.25 (t)</t>
  </si>
  <si>
    <t>2.29 (t)</t>
  </si>
  <si>
    <t>3.00 (t)</t>
  </si>
  <si>
    <t>5.75 (t)</t>
  </si>
  <si>
    <t>3.85 (t)</t>
  </si>
  <si>
    <t>4.63 (t)</t>
  </si>
  <si>
    <t>4.31 (t)</t>
  </si>
  <si>
    <t>2.63 (t)</t>
  </si>
  <si>
    <t>2.85 (t)</t>
  </si>
  <si>
    <t>4.82 (t)</t>
  </si>
  <si>
    <t>3.37 (t)</t>
  </si>
  <si>
    <t>1.22 (t)</t>
  </si>
  <si>
    <t>2.12 (t)</t>
  </si>
  <si>
    <t>5.88 (t)</t>
  </si>
  <si>
    <t>3.56 (t)</t>
  </si>
  <si>
    <t>2.41 (t)</t>
  </si>
  <si>
    <t>2.76 (t)</t>
  </si>
  <si>
    <t>5.60 (t)</t>
  </si>
  <si>
    <t>2.70 (t)</t>
  </si>
  <si>
    <t>2.90 (t)</t>
  </si>
  <si>
    <t>5.52 (t)</t>
  </si>
  <si>
    <t>2.72 (t)</t>
  </si>
  <si>
    <t>2.55 (t)</t>
  </si>
  <si>
    <t>5.19 (t)</t>
  </si>
  <si>
    <t>2.93 (t)</t>
  </si>
  <si>
    <t>4.25 (t)</t>
  </si>
  <si>
    <t>4.49 (t)</t>
  </si>
  <si>
    <t>1.32 (t)</t>
  </si>
  <si>
    <t>2.83 (t)</t>
  </si>
  <si>
    <t>1.57 (t)</t>
  </si>
  <si>
    <t>4.00 (t)</t>
  </si>
  <si>
    <t>5.32 (t)</t>
  </si>
  <si>
    <t>3.67 (t)</t>
  </si>
  <si>
    <t>2.18 (t)</t>
  </si>
  <si>
    <t>5.59 (t)</t>
  </si>
  <si>
    <t>2.95 (t)</t>
  </si>
  <si>
    <t>3.27 (t)</t>
  </si>
  <si>
    <t>1.63 (t)</t>
  </si>
  <si>
    <t>4.88 (t)</t>
  </si>
  <si>
    <t>2.34 (t)</t>
  </si>
  <si>
    <t>5.38 (t)</t>
  </si>
  <si>
    <t>3.13 (t)</t>
  </si>
  <si>
    <t>2.82 (t)</t>
  </si>
  <si>
    <t>4.36 (t)</t>
  </si>
  <si>
    <t>End of worksheet</t>
  </si>
  <si>
    <t>1.67 (t)</t>
  </si>
  <si>
    <t>3.87 (t)</t>
  </si>
  <si>
    <t>4.84 (t)</t>
  </si>
  <si>
    <t>4.39 (t)</t>
  </si>
  <si>
    <t>4.01 (t)</t>
  </si>
  <si>
    <t>1.53 (t)</t>
  </si>
  <si>
    <t>2.65 (t)</t>
  </si>
  <si>
    <t>4.03 (t)</t>
  </si>
  <si>
    <t>5.03 (t)</t>
  </si>
  <si>
    <t>2.71 (t)</t>
  </si>
  <si>
    <t>3.18 (t)</t>
  </si>
  <si>
    <t>1.36 (t)</t>
  </si>
  <si>
    <t>7.22 (t)</t>
  </si>
  <si>
    <t>2.96 (t)</t>
  </si>
  <si>
    <t>2.24 (t)</t>
  </si>
  <si>
    <t>6.03 (t)</t>
  </si>
  <si>
    <t>4.10 (t)</t>
  </si>
  <si>
    <t>2.26 (t)</t>
  </si>
  <si>
    <t>1.99 (t)</t>
  </si>
  <si>
    <t>7.31 (t)</t>
  </si>
  <si>
    <t>8.44 (t)</t>
  </si>
  <si>
    <t>6.74 (t)</t>
  </si>
  <si>
    <t>5.85 (t)</t>
  </si>
  <si>
    <t>4.48 (t)</t>
  </si>
  <si>
    <t>2.69 (t)</t>
  </si>
  <si>
    <t>2.56 (t)</t>
  </si>
  <si>
    <t>6.04 (t)</t>
  </si>
  <si>
    <t>4.52 (t)</t>
  </si>
  <si>
    <t>5.90 (t)</t>
  </si>
  <si>
    <t>1.90 (t)</t>
  </si>
  <si>
    <t>2.79 (t)</t>
  </si>
  <si>
    <t>5.43 (t)</t>
  </si>
  <si>
    <t>3.61 (t)</t>
  </si>
  <si>
    <t>4.99 (t)</t>
  </si>
  <si>
    <t>6.61 (t)</t>
  </si>
  <si>
    <t>7.01 (t)</t>
  </si>
  <si>
    <t>5.97 (t)</t>
  </si>
  <si>
    <t>11.92 (t)</t>
  </si>
  <si>
    <t>1.15 (t)</t>
  </si>
  <si>
    <t>5.98 (t)</t>
  </si>
  <si>
    <t>2.88 (t)</t>
  </si>
  <si>
    <t>1.08 (t)</t>
  </si>
  <si>
    <t>1.79 (t)</t>
  </si>
  <si>
    <t>1.12 (t)</t>
  </si>
  <si>
    <t>4.09 (t)</t>
  </si>
  <si>
    <t>Length of Stay in a Personal Care Home (PCH) by Level of Care at Admission by Community Area in Winnipeg RHA, 2011/12-2012/13, 2016/17-2017/18, and 2021/22-2022/23</t>
  </si>
  <si>
    <t>Length of Stay in a Personal Care Home (PCH) by Level of Care at Admission by Zone in Southern Health-Santé Sud, 2011/12-2012/13, 2016/17-2017/18, and 2021/22-2022/23</t>
  </si>
  <si>
    <t>Length of Stay in a Personal Care Home (PCH) by Level of Care at Admission by Zone in Interlake-Eastern RHA, 2011/12-2012/13, 2016/17-2017/18, and 2021/22-2022/23</t>
  </si>
  <si>
    <t>Length of Stay in a Personal Care Home (PCH) by Level of Care at Admission by Zone in Prairie Mountain RHA, 2011/12-2012/13, 2016/17-2017/18, and 2021/22-2022/23</t>
  </si>
  <si>
    <t>Length of Stay in a Personal Care Home (PCH) by Level of Care at Admission by Zone in Northern RHA, 2011/12-2012/13, 2016/17-2017/18, and 2021/22-2022/23</t>
  </si>
  <si>
    <t>Health Region
Time Period</t>
  </si>
  <si>
    <t>Length of Stay in a Personal Care Home (PCH) by Level of Care at Admission and Health Region, 2011/12-2012/13, 2016/17-2017/18, and 2021/22-2022/23</t>
  </si>
  <si>
    <t>Zone
Time Period</t>
  </si>
  <si>
    <t>Community Area
Time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</si>
</sst>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_-* #,##0.00_-;\-* #,##0.00_-;_-* &quot;-&quot;??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0.0"/>
    <numFmt numFmtId="168" formatCode="_-&quot;$&quot;* #,##0.0_-;\-&quot;$&quot;* #,##0.0_-;_-&quot;$&quot;* &quot;-&quot;?_-;_-@_-"/>
    <numFmt numFmtId="169" formatCode="0.0%"/>
    <numFmt numFmtId="170" formatCode="0.000"/>
    <numFmt numFmtId="171" formatCode="0.00&quot;%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Segoe UI"/>
      <family val="2"/>
    </font>
    <font>
      <sz val="9"/>
      <color theme="1"/>
      <name val="Calibri"/>
      <family val="2"/>
      <scheme val="minor"/>
    </font>
    <font>
      <sz val="11"/>
      <name val="Segoe UI"/>
      <family val="2"/>
    </font>
    <font>
      <sz val="9"/>
      <name val="Segoe UI"/>
      <family val="2"/>
    </font>
    <font>
      <sz val="9"/>
      <color rgb="FF262626"/>
      <name val="Segoe U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rgb="FF262626"/>
      <name val="Arial"/>
      <family val="2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0"/>
      </left>
      <right style="thin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 style="thin">
        <color theme="0"/>
      </right>
      <top style="thin">
        <color theme="7"/>
      </top>
      <bottom/>
      <diagonal/>
    </border>
    <border>
      <left style="hair">
        <color theme="7"/>
      </left>
      <right style="thin">
        <color indexed="64"/>
      </right>
      <top/>
      <bottom/>
      <diagonal/>
    </border>
  </borders>
  <cellStyleXfs count="69">
    <xf numFmtId="0" fontId="0" fillId="0" borderId="0"/>
    <xf numFmtId="0" fontId="5" fillId="0" borderId="0" applyNumberFormat="0" applyFill="0" applyBorder="0" applyAlignment="0" applyProtection="0"/>
    <xf numFmtId="0" fontId="37" fillId="0" borderId="0" applyNumberFormat="0" applyFill="0" applyAlignment="0" applyProtection="0"/>
    <xf numFmtId="0" fontId="39" fillId="0" borderId="0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0" fillId="4" borderId="0" applyNumberFormat="0" applyBorder="0" applyAlignment="0" applyProtection="0"/>
    <xf numFmtId="0" fontId="18" fillId="32" borderId="9" applyFill="0">
      <alignment horizontal="center" vertical="center"/>
    </xf>
    <xf numFmtId="0" fontId="21" fillId="5" borderId="3" applyNumberFormat="0" applyAlignment="0" applyProtection="0"/>
    <xf numFmtId="0" fontId="10" fillId="5" borderId="2" applyNumberFormat="0" applyAlignment="0" applyProtection="0"/>
    <xf numFmtId="0" fontId="19" fillId="0" borderId="4" applyNumberFormat="0" applyFill="0" applyAlignment="0" applyProtection="0"/>
    <xf numFmtId="0" fontId="11" fillId="6" borderId="5" applyNumberFormat="0" applyAlignment="0" applyProtection="0"/>
    <xf numFmtId="0" fontId="24" fillId="0" borderId="0" applyNumberFormat="0" applyFill="0" applyBorder="0" applyAlignment="0" applyProtection="0"/>
    <xf numFmtId="0" fontId="2" fillId="7" borderId="6" applyNumberFormat="0" applyFont="0" applyAlignment="0" applyProtection="0"/>
    <xf numFmtId="0" fontId="13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ont="0" applyFill="0" applyBorder="0" applyAlignment="0">
      <alignment horizontal="center"/>
    </xf>
    <xf numFmtId="0" fontId="7" fillId="0" borderId="0"/>
    <xf numFmtId="164" fontId="1" fillId="0" borderId="0" applyFont="0" applyFill="0" applyBorder="0" applyAlignment="0" applyProtection="0"/>
    <xf numFmtId="49" fontId="2" fillId="32" borderId="8" applyFill="0">
      <alignment horizontal="center" vertical="center"/>
    </xf>
    <xf numFmtId="3" fontId="2" fillId="32" borderId="8" applyFill="0">
      <alignment horizontal="right" vertical="center" indent="1"/>
    </xf>
    <xf numFmtId="167" fontId="2" fillId="32" borderId="8" applyFill="0">
      <alignment horizontal="right" vertical="center" indent="1"/>
    </xf>
    <xf numFmtId="2" fontId="2" fillId="32" borderId="8" applyFill="0">
      <alignment horizontal="right" vertical="center" indent="1"/>
    </xf>
    <xf numFmtId="165" fontId="12" fillId="32" borderId="8" applyFill="0">
      <alignment horizontal="right" vertical="center" indent="1"/>
    </xf>
    <xf numFmtId="168" fontId="2" fillId="32" borderId="8" applyFill="0">
      <alignment horizontal="right" vertical="center" indent="1"/>
    </xf>
    <xf numFmtId="166" fontId="2" fillId="32" borderId="8" applyFill="0">
      <alignment horizontal="right" vertical="center" indent="1"/>
    </xf>
    <xf numFmtId="9" fontId="2" fillId="32" borderId="8" applyFill="0">
      <alignment horizontal="right" vertical="center" indent="1"/>
    </xf>
    <xf numFmtId="169" fontId="2" fillId="32" borderId="8" applyFill="0">
      <alignment horizontal="right" vertical="center" indent="1"/>
    </xf>
    <xf numFmtId="10" fontId="2" fillId="32" borderId="8" applyFill="0">
      <alignment horizontal="right" vertical="center" indent="1"/>
    </xf>
    <xf numFmtId="0" fontId="14" fillId="32" borderId="0">
      <alignment horizontal="left" vertical="top"/>
    </xf>
    <xf numFmtId="0" fontId="16" fillId="32" borderId="8" applyFill="0">
      <alignment horizontal="center" vertical="center"/>
    </xf>
    <xf numFmtId="0" fontId="4" fillId="32" borderId="0">
      <alignment horizontal="center" vertical="center" wrapText="1"/>
    </xf>
    <xf numFmtId="0" fontId="3" fillId="33" borderId="10">
      <alignment horizontal="center" vertical="center" wrapText="1"/>
    </xf>
    <xf numFmtId="0" fontId="4" fillId="32" borderId="11" applyFill="0">
      <alignment horizontal="left" vertical="center" indent="1"/>
    </xf>
    <xf numFmtId="49" fontId="4" fillId="34" borderId="0">
      <alignment horizontal="left" vertical="center" indent="1"/>
    </xf>
    <xf numFmtId="49" fontId="22" fillId="32" borderId="0"/>
    <xf numFmtId="49" fontId="4" fillId="32" borderId="0">
      <alignment vertical="center"/>
    </xf>
    <xf numFmtId="0" fontId="35" fillId="33" borderId="32">
      <alignment horizontal="center" vertical="center" wrapText="1"/>
    </xf>
    <xf numFmtId="0" fontId="37" fillId="32" borderId="11" applyFill="0">
      <alignment horizontal="left" vertical="center" indent="1"/>
    </xf>
    <xf numFmtId="2" fontId="33" fillId="32" borderId="8" applyFill="0">
      <alignment horizontal="right" vertical="center" indent="3"/>
    </xf>
    <xf numFmtId="49" fontId="35" fillId="33" borderId="33">
      <alignment horizontal="left" vertical="center" indent="1"/>
    </xf>
    <xf numFmtId="2" fontId="35" fillId="33" borderId="32">
      <alignment horizontal="right" vertical="center" indent="3"/>
    </xf>
  </cellStyleXfs>
  <cellXfs count="109">
    <xf numFmtId="0" fontId="0" fillId="0" borderId="0" xfId="0"/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0" fontId="0" fillId="35" borderId="0" xfId="0" applyFill="1"/>
    <xf numFmtId="0" fontId="0" fillId="0" borderId="0" xfId="0" applyAlignment="1">
      <alignment horizontal="left"/>
    </xf>
    <xf numFmtId="170" fontId="0" fillId="0" borderId="0" xfId="0" applyNumberFormat="1" applyAlignment="1">
      <alignment horizontal="left"/>
    </xf>
    <xf numFmtId="0" fontId="27" fillId="0" borderId="0" xfId="44" applyFont="1"/>
    <xf numFmtId="0" fontId="25" fillId="0" borderId="12" xfId="43" applyFont="1" applyBorder="1" applyAlignment="1">
      <alignment wrapText="1"/>
    </xf>
    <xf numFmtId="0" fontId="26" fillId="0" borderId="0" xfId="0" applyFont="1"/>
    <xf numFmtId="0" fontId="28" fillId="0" borderId="0" xfId="44" applyFont="1" applyAlignment="1">
      <alignment horizontal="center" vertical="center"/>
    </xf>
    <xf numFmtId="0" fontId="28" fillId="0" borderId="0" xfId="44" applyFont="1" applyAlignment="1">
      <alignment vertical="center"/>
    </xf>
    <xf numFmtId="0" fontId="25" fillId="0" borderId="0" xfId="43" applyFont="1" applyAlignment="1">
      <alignment horizontal="left"/>
    </xf>
    <xf numFmtId="0" fontId="26" fillId="0" borderId="0" xfId="0" applyFont="1" applyAlignment="1">
      <alignment horizontal="left"/>
    </xf>
    <xf numFmtId="2" fontId="3" fillId="33" borderId="15" xfId="44" applyNumberFormat="1" applyFont="1" applyFill="1" applyBorder="1" applyAlignment="1">
      <alignment horizontal="center" vertical="center" wrapText="1"/>
    </xf>
    <xf numFmtId="1" fontId="3" fillId="33" borderId="19" xfId="44" applyNumberFormat="1" applyFont="1" applyFill="1" applyBorder="1" applyAlignment="1">
      <alignment horizontal="center" vertical="center" wrapText="1"/>
    </xf>
    <xf numFmtId="2" fontId="3" fillId="33" borderId="19" xfId="44" applyNumberFormat="1" applyFont="1" applyFill="1" applyBorder="1" applyAlignment="1">
      <alignment horizontal="center" vertical="center" wrapText="1"/>
    </xf>
    <xf numFmtId="2" fontId="3" fillId="33" borderId="22" xfId="44" applyNumberFormat="1" applyFont="1" applyFill="1" applyBorder="1" applyAlignment="1">
      <alignment horizontal="center" vertical="center" wrapText="1"/>
    </xf>
    <xf numFmtId="0" fontId="25" fillId="32" borderId="17" xfId="44" applyFont="1" applyFill="1" applyBorder="1" applyAlignment="1">
      <alignment horizontal="center" vertical="center"/>
    </xf>
    <xf numFmtId="0" fontId="25" fillId="36" borderId="16" xfId="44" applyFont="1" applyFill="1" applyBorder="1" applyAlignment="1">
      <alignment horizontal="center" vertical="center"/>
    </xf>
    <xf numFmtId="0" fontId="25" fillId="37" borderId="17" xfId="44" applyFont="1" applyFill="1" applyBorder="1" applyAlignment="1">
      <alignment horizontal="center" vertical="center"/>
    </xf>
    <xf numFmtId="0" fontId="3" fillId="33" borderId="19" xfId="44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left" indent="1"/>
    </xf>
    <xf numFmtId="0" fontId="28" fillId="0" borderId="0" xfId="44" applyFont="1" applyAlignment="1">
      <alignment horizontal="left" vertical="center" indent="1"/>
    </xf>
    <xf numFmtId="0" fontId="0" fillId="0" borderId="0" xfId="0" applyAlignment="1">
      <alignment horizontal="left" indent="1"/>
    </xf>
    <xf numFmtId="11" fontId="0" fillId="0" borderId="0" xfId="0" applyNumberFormat="1"/>
    <xf numFmtId="0" fontId="29" fillId="0" borderId="0" xfId="0" applyFont="1" applyAlignment="1">
      <alignment horizontal="left" vertical="center" indent="1" readingOrder="1"/>
    </xf>
    <xf numFmtId="0" fontId="25" fillId="0" borderId="0" xfId="43" applyFont="1" applyBorder="1" applyAlignment="1">
      <alignment wrapText="1"/>
    </xf>
    <xf numFmtId="0" fontId="7" fillId="0" borderId="0" xfId="44"/>
    <xf numFmtId="0" fontId="23" fillId="0" borderId="0" xfId="0" applyFont="1" applyAlignment="1">
      <alignment horizontal="left"/>
    </xf>
    <xf numFmtId="0" fontId="23" fillId="0" borderId="0" xfId="0" applyFont="1"/>
    <xf numFmtId="0" fontId="0" fillId="0" borderId="26" xfId="0" applyBorder="1" applyAlignment="1">
      <alignment horizontal="center"/>
    </xf>
    <xf numFmtId="0" fontId="23" fillId="0" borderId="26" xfId="0" applyFont="1" applyBorder="1"/>
    <xf numFmtId="2" fontId="0" fillId="0" borderId="26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7" xfId="0" applyBorder="1"/>
    <xf numFmtId="0" fontId="0" fillId="0" borderId="26" xfId="0" applyBorder="1"/>
    <xf numFmtId="0" fontId="7" fillId="0" borderId="26" xfId="44" applyBorder="1"/>
    <xf numFmtId="170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left"/>
    </xf>
    <xf numFmtId="170" fontId="0" fillId="0" borderId="26" xfId="0" applyNumberFormat="1" applyBorder="1" applyAlignment="1">
      <alignment horizontal="left"/>
    </xf>
    <xf numFmtId="171" fontId="28" fillId="32" borderId="17" xfId="44" quotePrefix="1" applyNumberFormat="1" applyFont="1" applyFill="1" applyBorder="1" applyAlignment="1">
      <alignment horizontal="left" vertical="center" indent="2"/>
    </xf>
    <xf numFmtId="171" fontId="28" fillId="32" borderId="17" xfId="44" applyNumberFormat="1" applyFont="1" applyFill="1" applyBorder="1" applyAlignment="1">
      <alignment horizontal="left" vertical="center" indent="2"/>
    </xf>
    <xf numFmtId="171" fontId="28" fillId="36" borderId="16" xfId="44" quotePrefix="1" applyNumberFormat="1" applyFont="1" applyFill="1" applyBorder="1" applyAlignment="1">
      <alignment horizontal="left" vertical="center" indent="2"/>
    </xf>
    <xf numFmtId="171" fontId="28" fillId="36" borderId="16" xfId="44" applyNumberFormat="1" applyFont="1" applyFill="1" applyBorder="1" applyAlignment="1">
      <alignment horizontal="left" vertical="center" indent="2"/>
    </xf>
    <xf numFmtId="0" fontId="28" fillId="32" borderId="17" xfId="44" applyFont="1" applyFill="1" applyBorder="1" applyAlignment="1">
      <alignment horizontal="left" vertical="center" indent="2"/>
    </xf>
    <xf numFmtId="0" fontId="28" fillId="36" borderId="16" xfId="44" applyFont="1" applyFill="1" applyBorder="1" applyAlignment="1">
      <alignment horizontal="left" vertical="center" indent="2"/>
    </xf>
    <xf numFmtId="0" fontId="28" fillId="37" borderId="17" xfId="44" applyFont="1" applyFill="1" applyBorder="1" applyAlignment="1">
      <alignment horizontal="left" vertical="center" indent="2"/>
    </xf>
    <xf numFmtId="0" fontId="28" fillId="0" borderId="0" xfId="44" applyFont="1"/>
    <xf numFmtId="14" fontId="0" fillId="0" borderId="0" xfId="0" applyNumberFormat="1"/>
    <xf numFmtId="0" fontId="33" fillId="0" borderId="0" xfId="0" applyFont="1" applyAlignment="1">
      <alignment horizontal="left"/>
    </xf>
    <xf numFmtId="0" fontId="34" fillId="0" borderId="0" xfId="44" applyFont="1"/>
    <xf numFmtId="0" fontId="33" fillId="0" borderId="0" xfId="0" applyFont="1"/>
    <xf numFmtId="0" fontId="36" fillId="0" borderId="0" xfId="44" applyFont="1" applyAlignment="1">
      <alignment horizontal="center" vertical="center"/>
    </xf>
    <xf numFmtId="0" fontId="34" fillId="0" borderId="0" xfId="44" applyFont="1" applyAlignment="1">
      <alignment horizontal="center" vertical="center"/>
    </xf>
    <xf numFmtId="1" fontId="35" fillId="33" borderId="19" xfId="44" applyNumberFormat="1" applyFont="1" applyFill="1" applyBorder="1" applyAlignment="1">
      <alignment horizontal="center" vertical="center" wrapText="1"/>
    </xf>
    <xf numFmtId="2" fontId="35" fillId="33" borderId="19" xfId="44" applyNumberFormat="1" applyFont="1" applyFill="1" applyBorder="1" applyAlignment="1">
      <alignment horizontal="center" vertical="center" wrapText="1"/>
    </xf>
    <xf numFmtId="2" fontId="35" fillId="33" borderId="22" xfId="44" applyNumberFormat="1" applyFont="1" applyFill="1" applyBorder="1" applyAlignment="1">
      <alignment horizontal="center" vertical="center" wrapText="1"/>
    </xf>
    <xf numFmtId="2" fontId="35" fillId="33" borderId="30" xfId="44" applyNumberFormat="1" applyFont="1" applyFill="1" applyBorder="1" applyAlignment="1">
      <alignment horizontal="center" vertical="center" wrapText="1"/>
    </xf>
    <xf numFmtId="171" fontId="34" fillId="32" borderId="28" xfId="44" quotePrefix="1" applyNumberFormat="1" applyFont="1" applyFill="1" applyBorder="1" applyAlignment="1">
      <alignment horizontal="right" vertical="center" indent="1"/>
    </xf>
    <xf numFmtId="171" fontId="34" fillId="32" borderId="31" xfId="44" quotePrefix="1" applyNumberFormat="1" applyFont="1" applyFill="1" applyBorder="1" applyAlignment="1">
      <alignment horizontal="right" vertical="center" indent="1"/>
    </xf>
    <xf numFmtId="171" fontId="34" fillId="32" borderId="31" xfId="44" applyNumberFormat="1" applyFont="1" applyFill="1" applyBorder="1" applyAlignment="1">
      <alignment horizontal="right" vertical="center" indent="1"/>
    </xf>
    <xf numFmtId="171" fontId="34" fillId="32" borderId="29" xfId="44" applyNumberFormat="1" applyFont="1" applyFill="1" applyBorder="1" applyAlignment="1">
      <alignment horizontal="right" vertical="center" indent="1"/>
    </xf>
    <xf numFmtId="0" fontId="34" fillId="0" borderId="0" xfId="44" applyFont="1" applyAlignment="1">
      <alignment vertical="center"/>
    </xf>
    <xf numFmtId="171" fontId="34" fillId="36" borderId="28" xfId="44" quotePrefix="1" applyNumberFormat="1" applyFont="1" applyFill="1" applyBorder="1" applyAlignment="1">
      <alignment horizontal="right" vertical="center" indent="1"/>
    </xf>
    <xf numFmtId="171" fontId="34" fillId="36" borderId="31" xfId="44" quotePrefix="1" applyNumberFormat="1" applyFont="1" applyFill="1" applyBorder="1" applyAlignment="1">
      <alignment horizontal="right" vertical="center" indent="1"/>
    </xf>
    <xf numFmtId="171" fontId="34" fillId="36" borderId="31" xfId="44" applyNumberFormat="1" applyFont="1" applyFill="1" applyBorder="1" applyAlignment="1">
      <alignment horizontal="right" vertical="center" indent="1"/>
    </xf>
    <xf numFmtId="171" fontId="34" fillId="36" borderId="29" xfId="44" applyNumberFormat="1" applyFont="1" applyFill="1" applyBorder="1" applyAlignment="1">
      <alignment horizontal="right" vertical="center" indent="1"/>
    </xf>
    <xf numFmtId="0" fontId="36" fillId="0" borderId="0" xfId="44" applyFont="1" applyAlignment="1">
      <alignment vertical="center"/>
    </xf>
    <xf numFmtId="0" fontId="34" fillId="0" borderId="0" xfId="44" applyFont="1" applyAlignment="1">
      <alignment horizontal="left" indent="1"/>
    </xf>
    <xf numFmtId="0" fontId="34" fillId="0" borderId="0" xfId="44" applyFont="1" applyAlignment="1">
      <alignment horizontal="left" vertical="center" indent="1"/>
    </xf>
    <xf numFmtId="0" fontId="38" fillId="0" borderId="0" xfId="0" applyFont="1" applyAlignment="1">
      <alignment horizontal="left" vertical="center" indent="1" readingOrder="1"/>
    </xf>
    <xf numFmtId="0" fontId="38" fillId="0" borderId="0" xfId="0" applyFont="1" applyAlignment="1">
      <alignment horizontal="left" vertical="top" indent="1" readingOrder="1"/>
    </xf>
    <xf numFmtId="0" fontId="33" fillId="0" borderId="0" xfId="0" applyFont="1" applyAlignment="1">
      <alignment horizontal="left" indent="1"/>
    </xf>
    <xf numFmtId="0" fontId="30" fillId="0" borderId="0" xfId="0" applyFont="1" applyAlignment="1">
      <alignment vertical="center"/>
    </xf>
    <xf numFmtId="15" fontId="0" fillId="0" borderId="0" xfId="0" applyNumberFormat="1"/>
    <xf numFmtId="49" fontId="37" fillId="34" borderId="0" xfId="61" applyFont="1">
      <alignment horizontal="left" vertical="center" indent="1"/>
    </xf>
    <xf numFmtId="49" fontId="37" fillId="34" borderId="29" xfId="61" applyFont="1" applyBorder="1">
      <alignment horizontal="left" vertical="center" indent="1"/>
    </xf>
    <xf numFmtId="0" fontId="37" fillId="34" borderId="0" xfId="61" applyNumberFormat="1" applyFont="1">
      <alignment horizontal="left" vertical="center" indent="1"/>
    </xf>
    <xf numFmtId="0" fontId="37" fillId="34" borderId="29" xfId="61" applyNumberFormat="1" applyFont="1" applyBorder="1">
      <alignment horizontal="left" vertical="center" indent="1"/>
    </xf>
    <xf numFmtId="0" fontId="32" fillId="32" borderId="29" xfId="44" applyFont="1" applyFill="1" applyBorder="1" applyAlignment="1">
      <alignment horizontal="left" vertical="center" indent="2"/>
    </xf>
    <xf numFmtId="0" fontId="32" fillId="36" borderId="29" xfId="44" applyFont="1" applyFill="1" applyBorder="1" applyAlignment="1">
      <alignment horizontal="left" vertical="center" indent="2"/>
    </xf>
    <xf numFmtId="0" fontId="32" fillId="37" borderId="29" xfId="44" applyFont="1" applyFill="1" applyBorder="1" applyAlignment="1">
      <alignment horizontal="left" vertical="center" indent="2"/>
    </xf>
    <xf numFmtId="171" fontId="34" fillId="32" borderId="35" xfId="44" quotePrefix="1" applyNumberFormat="1" applyFont="1" applyFill="1" applyBorder="1" applyAlignment="1">
      <alignment horizontal="right" vertical="center" indent="1"/>
    </xf>
    <xf numFmtId="0" fontId="34" fillId="32" borderId="28" xfId="44" quotePrefix="1" applyFont="1" applyFill="1" applyBorder="1" applyAlignment="1">
      <alignment horizontal="right" vertical="center" indent="1"/>
    </xf>
    <xf numFmtId="0" fontId="34" fillId="32" borderId="29" xfId="44" applyFont="1" applyFill="1" applyBorder="1" applyAlignment="1">
      <alignment horizontal="right" vertical="center" indent="1"/>
    </xf>
    <xf numFmtId="0" fontId="34" fillId="36" borderId="28" xfId="44" quotePrefix="1" applyFont="1" applyFill="1" applyBorder="1" applyAlignment="1">
      <alignment horizontal="right" vertical="center" indent="1"/>
    </xf>
    <xf numFmtId="0" fontId="34" fillId="36" borderId="29" xfId="44" applyFont="1" applyFill="1" applyBorder="1" applyAlignment="1">
      <alignment horizontal="right" vertical="center" indent="1"/>
    </xf>
    <xf numFmtId="0" fontId="34" fillId="32" borderId="31" xfId="44" applyFont="1" applyFill="1" applyBorder="1" applyAlignment="1">
      <alignment horizontal="right" vertical="center" indent="1"/>
    </xf>
    <xf numFmtId="0" fontId="34" fillId="36" borderId="31" xfId="44" applyFont="1" applyFill="1" applyBorder="1" applyAlignment="1">
      <alignment horizontal="right" vertical="center" indent="1"/>
    </xf>
    <xf numFmtId="0" fontId="34" fillId="32" borderId="31" xfId="44" quotePrefix="1" applyFont="1" applyFill="1" applyBorder="1" applyAlignment="1">
      <alignment horizontal="right" vertical="center" indent="1"/>
    </xf>
    <xf numFmtId="0" fontId="39" fillId="0" borderId="0" xfId="3" applyAlignment="1">
      <alignment vertical="center"/>
    </xf>
    <xf numFmtId="0" fontId="34" fillId="36" borderId="31" xfId="44" quotePrefix="1" applyFont="1" applyFill="1" applyBorder="1" applyAlignment="1">
      <alignment horizontal="right" vertical="center" indent="1"/>
    </xf>
    <xf numFmtId="0" fontId="35" fillId="33" borderId="34" xfId="44" applyFont="1" applyFill="1" applyBorder="1" applyAlignment="1">
      <alignment horizontal="left" vertical="center" wrapText="1"/>
    </xf>
    <xf numFmtId="0" fontId="34" fillId="0" borderId="0" xfId="43" applyFont="1" applyAlignment="1">
      <alignment horizontal="left" wrapText="1"/>
    </xf>
    <xf numFmtId="0" fontId="37" fillId="0" borderId="0" xfId="2" applyAlignment="1">
      <alignment horizontal="left" wrapText="1"/>
    </xf>
    <xf numFmtId="0" fontId="25" fillId="0" borderId="0" xfId="43" applyFont="1" applyAlignment="1">
      <alignment horizontal="left" wrapText="1"/>
    </xf>
    <xf numFmtId="0" fontId="3" fillId="33" borderId="23" xfId="59" applyBorder="1">
      <alignment horizontal="center" vertical="center" wrapText="1"/>
    </xf>
    <xf numFmtId="0" fontId="3" fillId="33" borderId="24" xfId="59" applyBorder="1">
      <alignment horizontal="center" vertical="center" wrapText="1"/>
    </xf>
    <xf numFmtId="0" fontId="3" fillId="33" borderId="25" xfId="59" applyBorder="1">
      <alignment horizontal="center" vertical="center" wrapText="1"/>
    </xf>
    <xf numFmtId="49" fontId="4" fillId="34" borderId="20" xfId="61" applyBorder="1" applyAlignment="1">
      <alignment horizontal="left" vertical="center" wrapText="1" indent="2"/>
    </xf>
    <xf numFmtId="49" fontId="4" fillId="34" borderId="21" xfId="61" applyBorder="1" applyAlignment="1">
      <alignment horizontal="left" vertical="center" wrapText="1" indent="2"/>
    </xf>
    <xf numFmtId="0" fontId="3" fillId="33" borderId="13" xfId="44" applyFont="1" applyFill="1" applyBorder="1" applyAlignment="1">
      <alignment horizontal="center" vertical="center" wrapText="1"/>
    </xf>
    <xf numFmtId="0" fontId="3" fillId="33" borderId="18" xfId="44" applyFont="1" applyFill="1" applyBorder="1" applyAlignment="1">
      <alignment horizontal="center" vertical="center" wrapText="1"/>
    </xf>
    <xf numFmtId="0" fontId="3" fillId="33" borderId="14" xfId="44" applyFont="1" applyFill="1" applyBorder="1" applyAlignment="1">
      <alignment horizontal="center" vertical="center" wrapText="1"/>
    </xf>
    <xf numFmtId="0" fontId="3" fillId="33" borderId="19" xfId="44" applyFont="1" applyFill="1" applyBorder="1" applyAlignment="1">
      <alignment horizontal="center" vertical="center" wrapText="1"/>
    </xf>
    <xf numFmtId="0" fontId="28" fillId="0" borderId="0" xfId="43" applyFont="1" applyAlignment="1">
      <alignment horizontal="left" wrapText="1"/>
    </xf>
    <xf numFmtId="49" fontId="4" fillId="34" borderId="20" xfId="61" applyBorder="1" applyAlignment="1">
      <alignment horizontal="left" vertical="center" wrapText="1" indent="1"/>
    </xf>
    <xf numFmtId="49" fontId="4" fillId="34" borderId="21" xfId="61" applyBorder="1" applyAlignment="1">
      <alignment horizontal="left" vertical="center" wrapText="1" indent="1"/>
    </xf>
    <xf numFmtId="0" fontId="37" fillId="0" borderId="0" xfId="2" applyAlignment="1">
      <alignment horizontal="left" vertical="top" wrapText="1"/>
    </xf>
  </cellXfs>
  <cellStyles count="6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lumn titles white border" xfId="64" xr:uid="{A2DF5342-656C-4D98-8179-C086056622BC}"/>
    <cellStyle name="Comma" xfId="45" builtinId="3" customBuiltin="1"/>
    <cellStyle name="crude rate tables" xfId="43" xr:uid="{00000000-0005-0000-0000-00001C000000}"/>
    <cellStyle name="Data - percent" xfId="66" xr:uid="{B3B6099C-9508-4F33-B0FB-55040F7F67C1}"/>
    <cellStyle name="Data - text" xfId="46" xr:uid="{00000000-0005-0000-0000-00001D000000}"/>
    <cellStyle name="Data#-0 Decimals" xfId="47" xr:uid="{00000000-0005-0000-0000-00001E000000}"/>
    <cellStyle name="Data#-1 Decimal" xfId="48" xr:uid="{00000000-0005-0000-0000-00001F000000}"/>
    <cellStyle name="Data#-2 Decimals" xfId="49" xr:uid="{00000000-0005-0000-0000-000020000000}"/>
    <cellStyle name="Data$-0 Decimal" xfId="50" xr:uid="{00000000-0005-0000-0000-000021000000}"/>
    <cellStyle name="Data$-1 Decimal" xfId="51" xr:uid="{00000000-0005-0000-0000-000022000000}"/>
    <cellStyle name="Data$-2 Decimals" xfId="52" xr:uid="{00000000-0005-0000-0000-000023000000}"/>
    <cellStyle name="Data%-0 Decimal" xfId="53" xr:uid="{00000000-0005-0000-0000-000024000000}"/>
    <cellStyle name="Data%-1 Decimal" xfId="54" xr:uid="{00000000-0005-0000-0000-000025000000}"/>
    <cellStyle name="Data%-2 Decimals" xfId="55" xr:uid="{00000000-0005-0000-0000-000026000000}"/>
    <cellStyle name="Explanatory Text" xfId="16" builtinId="53" customBuiltin="1"/>
    <cellStyle name="Footnote" xfId="56" xr:uid="{00000000-0005-0000-0000-000028000000}"/>
    <cellStyle name="Good" xfId="6" builtinId="26" customBuiltin="1"/>
    <cellStyle name="h i" xfId="57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8" xr:uid="{00000000-0005-0000-0000-000030000000}"/>
    <cellStyle name="Linked Cell" xfId="12" builtinId="24" customBuiltin="1"/>
    <cellStyle name="Main heading X" xfId="59" xr:uid="{00000000-0005-0000-0000-000032000000}"/>
    <cellStyle name="Main heading Y" xfId="60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Row titles" xfId="65" xr:uid="{D768030D-9AD0-4C92-A83B-FFF047E55068}"/>
    <cellStyle name="Sub heading Y" xfId="61" xr:uid="{00000000-0005-0000-0000-000039000000}"/>
    <cellStyle name="Subtitle" xfId="62" xr:uid="{00000000-0005-0000-0000-00003A000000}"/>
    <cellStyle name="Table title" xfId="63" xr:uid="{00000000-0005-0000-0000-00003B000000}"/>
    <cellStyle name="Title" xfId="1" builtinId="15" customBuiltin="1"/>
    <cellStyle name="Title 2" xfId="42" xr:uid="{00000000-0005-0000-0000-00003D000000}"/>
    <cellStyle name="Total" xfId="17" builtinId="25" customBuiltin="1"/>
    <cellStyle name="Total percent" xfId="68" xr:uid="{4B29EA76-0ABF-45F4-8593-9042F7D89043}"/>
    <cellStyle name="Total text" xfId="67" xr:uid="{C6AA1A6A-D45D-4EAE-9A6E-FF19C25D6F6D}"/>
    <cellStyle name="Warning Text" xfId="14" builtinId="11" customBuiltin="1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hair">
          <color theme="7"/>
        </left>
        <right style="hair">
          <color theme="7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border diagonalUp="0" diagonalDown="0">
        <left style="thin">
          <color theme="0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border diagonalUp="0" diagonalDown="0">
        <left style="thin">
          <color theme="7"/>
        </left>
        <right style="thin">
          <color theme="0"/>
        </right>
        <top style="thin">
          <color theme="7"/>
        </top>
        <bottom style="thin">
          <color theme="7"/>
        </bottom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bgColor theme="7"/>
        </patternFill>
      </fill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2" defaultTableStyle="TableStyleMedium2" defaultPivotStyle="PivotStyleLight16">
    <tableStyle name="Dark Teal 4" pivot="0" count="10" xr9:uid="{0F6915B9-BDBE-486C-8EE1-80FDDB56D56A}">
      <tableStyleElement type="wholeTable" dxfId="35"/>
      <tableStyleElement type="headerRow" dxfId="34"/>
      <tableStyleElement type="totalRow" dxfId="33"/>
      <tableStyleElement type="firstColumn" dxfId="32"/>
      <tableStyleElement type="firstRowStripe" dxfId="31"/>
      <tableStyleElement type="secondRowStripe" dxfId="30"/>
      <tableStyleElement type="firstHeaderCell" dxfId="29"/>
      <tableStyleElement type="lastHeaderCell" dxfId="28"/>
      <tableStyleElement type="firstTotalCell" dxfId="27"/>
      <tableStyleElement type="lastTotalCell" dxfId="26"/>
    </tableStyle>
    <tableStyle name="Table Style 1" pivot="0" count="2" xr9:uid="{00000000-0011-0000-FFFF-FFFF00000000}">
      <tableStyleElement type="firstRowStripe" dxfId="25"/>
      <tableStyleElement type="secondRowStripe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hpe.cpe.umanitoba.ca\MCHP\rha08\chapters\Ch%2003%20Population%20Health%20Status%20&amp;%20Mortality\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D1F5116-1F17-4AF3-A48F-2E17E1E1E18B}" name="Table2" displayName="Table2" ref="A3:G27" totalsRowShown="0" headerRowDxfId="23" tableBorderDxfId="22" headerRowCellStyle="Main heading X">
  <autoFilter ref="A3:G27" xr:uid="{3D1F5116-1F17-4AF3-A48F-2E17E1E1E18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3874600B-DB5F-4AE1-AA41-2032768D27D3}" name="Health Region_x000a_Time Period" dataDxfId="21" dataCellStyle="Normal 3"/>
    <tableColumn id="2" xr3:uid="{B1BDC1A2-46CF-47B1-84FD-C7AD2B6CCF16}" name="All Levels"/>
    <tableColumn id="3" xr3:uid="{4DFBD697-B5FE-48D2-8160-20E2668531A0}" name="Level _x000a_1N &amp; 2N"/>
    <tableColumn id="4" xr3:uid="{F57C9254-2270-4E74-A5B5-04AE91B3BCDB}" name="Level _x000a_1Y &amp; 2Y"/>
    <tableColumn id="5" xr3:uid="{E44F898D-1D5A-4C0B-B684-61016F8D8803}" name="Level 3N"/>
    <tableColumn id="6" xr3:uid="{F8A8A30B-DE0E-4969-A472-323A9D569DF5}" name="Level 3Y" dataDxfId="20" dataCellStyle="Normal 3"/>
    <tableColumn id="7" xr3:uid="{6CF42551-5817-43F8-BCD2-ADCC0C8D5CD2}" name="Level 4"/>
  </tableColumns>
  <tableStyleInfo name="Dark Teal 4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AD3AACA-DA88-42B9-8D61-82ADFBD5A568}" name="Table4" displayName="Table4" ref="A3:G27" totalsRowShown="0" headerRowDxfId="19" tableBorderDxfId="18" headerRowCellStyle="Main heading X">
  <autoFilter ref="A3:G27" xr:uid="{3AD3AACA-DA88-42B9-8D61-82ADFBD5A56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5D712D21-501A-4777-BC47-D90F4CC5118E}" name="Zone_x000a_Time Period" dataDxfId="17" dataCellStyle="Normal 3"/>
    <tableColumn id="2" xr3:uid="{EF490B99-3B46-4A9F-8DA0-E9D11FC90706}" name="All Levels" dataDxfId="16" dataCellStyle="Normal 3"/>
    <tableColumn id="3" xr3:uid="{6874DF74-2B63-41C3-85E7-B7E9C61BC802}" name="Level _x000a_1N &amp; 2N"/>
    <tableColumn id="4" xr3:uid="{6BDE001C-EC75-4DCC-ADE3-E8F2006D3D3D}" name="Level _x000a_1Y &amp; 2Y"/>
    <tableColumn id="5" xr3:uid="{D12CDC21-C4AE-43C6-9274-6755DFEA87E1}" name="Level 3N"/>
    <tableColumn id="6" xr3:uid="{8155323E-7348-41EC-9197-F0E1C36C396C}" name="Level 3Y"/>
    <tableColumn id="7" xr3:uid="{762C1525-88CE-4201-94F8-4C7848BA582D}" name="Level 4"/>
  </tableColumns>
  <tableStyleInfo name="Dark Teal 4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1DDA56C-B8B0-4354-B50E-3B7D5384F0E5}" name="Table3" displayName="Table3" ref="A3:G63" totalsRowShown="0" headerRowDxfId="15" tableBorderDxfId="14" headerRowCellStyle="Main heading X">
  <autoFilter ref="A3:G63" xr:uid="{51DDA56C-B8B0-4354-B50E-3B7D5384F0E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9F64C6EF-AA4E-4A35-A759-132A04CBE4D3}" name="Community Area_x000a_Time Period" dataDxfId="13" dataCellStyle="Normal 3"/>
    <tableColumn id="2" xr3:uid="{533E6863-494E-416E-9A8B-9E04AA6356EB}" name="All Levels" dataDxfId="12" dataCellStyle="Normal 3"/>
    <tableColumn id="3" xr3:uid="{94FD4A54-9349-43E8-B867-B39C328AF34E}" name="Level _x000a_1N &amp; 2N"/>
    <tableColumn id="4" xr3:uid="{82C350D2-B66E-4AAF-84DA-E755A9BFB3BA}" name="Level _x000a_1Y &amp; 2Y"/>
    <tableColumn id="5" xr3:uid="{ACCB201E-F331-4D0B-9627-F245BFFFEECE}" name="Level 3N"/>
    <tableColumn id="6" xr3:uid="{C677A08A-FB6F-4577-B8A3-11FF5A8A451C}" name="Level 3Y"/>
    <tableColumn id="7" xr3:uid="{8A38E8CE-EAFD-4F5F-B612-3784D73C1A72}" name="Level 4"/>
  </tableColumns>
  <tableStyleInfo name="Dark Teal 4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4CCBA90-1D00-4ED4-85EE-90DC3868A2C4}" name="Table5" displayName="Table5" ref="A3:G35" totalsRowShown="0" headerRowDxfId="11" tableBorderDxfId="10" headerRowCellStyle="Main heading X">
  <autoFilter ref="A3:G35" xr:uid="{54CCBA90-1D00-4ED4-85EE-90DC3868A2C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F19BA936-3CAF-483D-B7D0-CC87BA89BBEB}" name="Zone_x000a_Time Period" dataDxfId="9" dataCellStyle="Normal 3"/>
    <tableColumn id="2" xr3:uid="{FCFFC704-01FA-4738-AC0E-65CF122BA1CD}" name="All Levels" dataDxfId="8" dataCellStyle="Normal 3"/>
    <tableColumn id="3" xr3:uid="{73A460E9-CB36-4ED1-AE2C-0BE7CAD2D8D5}" name="Level _x000a_1N &amp; 2N"/>
    <tableColumn id="4" xr3:uid="{78F7E850-0F68-43B4-9E29-B03726FEE325}" name="Level _x000a_1Y &amp; 2Y"/>
    <tableColumn id="5" xr3:uid="{C44EF0A9-BED7-494E-9169-F697A78F0CE3}" name="Level 3N"/>
    <tableColumn id="6" xr3:uid="{DF735F35-AA09-4B2F-A00F-839324300A2A}" name="Level 3Y"/>
    <tableColumn id="7" xr3:uid="{62E32996-4E21-40D5-80AD-32867098DEC7}" name="Level 4"/>
  </tableColumns>
  <tableStyleInfo name="Dark Teal 4" showFirstColumn="1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6D5EE4B-C1EF-401D-BC4A-92C4353CC332}" name="Table6" displayName="Table6" ref="A3:G23" totalsRowShown="0" headerRowDxfId="7" tableBorderDxfId="6" headerRowCellStyle="Main heading X">
  <autoFilter ref="A3:G23" xr:uid="{06D5EE4B-C1EF-401D-BC4A-92C4353CC33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BE4BFAD9-ED1A-4325-9CC8-D77610FB5AF6}" name="Zone_x000a_Time Period" dataDxfId="5" dataCellStyle="Normal 3"/>
    <tableColumn id="2" xr3:uid="{CE0FA4FA-868A-426C-9EAA-DD9F9E3D78DF}" name="All Levels" dataDxfId="4" dataCellStyle="Normal 3"/>
    <tableColumn id="3" xr3:uid="{B2FC88D4-653A-44DB-9364-35EC46F45601}" name="Level _x000a_1N &amp; 2N"/>
    <tableColumn id="4" xr3:uid="{59640780-37BF-4C51-A3AE-DAB6BF32D2E0}" name="Level _x000a_1Y &amp; 2Y"/>
    <tableColumn id="5" xr3:uid="{706EC30A-A9AF-4A26-95B4-6310E794DE93}" name="Level 3N"/>
    <tableColumn id="6" xr3:uid="{FB2D1C73-B685-4C34-AEB2-5D3718BF8ED8}" name="Level 3Y"/>
    <tableColumn id="7" xr3:uid="{4CB86FF1-4D17-4D66-92B2-AE17FAE1AA20}" name="Level 4"/>
  </tableColumns>
  <tableStyleInfo name="Dark Teal 4" showFirstColumn="1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5AFBCD2-FA88-409D-B973-91A8EF0345A9}" name="Table7" displayName="Table7" ref="A3:G23" totalsRowShown="0" headerRowDxfId="3" tableBorderDxfId="2" headerRowCellStyle="Main heading X">
  <autoFilter ref="A3:G23" xr:uid="{35AFBCD2-FA88-409D-B973-91A8EF0345A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CF3608D4-EF4B-4A70-B355-163191F43A15}" name="Zone_x000a_Time Period" dataDxfId="1" dataCellStyle="Normal 3"/>
    <tableColumn id="2" xr3:uid="{FCE48331-3BAE-4551-A3DA-6E33DAC8853E}" name="All Levels" dataDxfId="0" dataCellStyle="Normal 3"/>
    <tableColumn id="3" xr3:uid="{DC2DE89D-B9B2-48A6-A92D-2478E5545BA4}" name="Level _x000a_1N &amp; 2N"/>
    <tableColumn id="4" xr3:uid="{95F036AC-120B-4C62-80C3-F6BCB3DC2CDD}" name="Level _x000a_1Y &amp; 2Y"/>
    <tableColumn id="5" xr3:uid="{83CEAE38-5CBE-4C01-81E9-99BAE863DE49}" name="Level 3N"/>
    <tableColumn id="6" xr3:uid="{BB61435E-E7C4-475B-8101-DD846DE57DFB}" name="Level 3Y"/>
    <tableColumn id="7" xr3:uid="{CF13FAA9-9C9F-477F-8D7C-139C4262BEDD}" name="Level 4"/>
  </tableColumns>
  <tableStyleInfo name="Dark Teal 4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H59"/>
  <sheetViews>
    <sheetView showGridLines="0" tabSelected="1" zoomScaleNormal="100" workbookViewId="0">
      <selection sqref="A1:G1"/>
    </sheetView>
  </sheetViews>
  <sheetFormatPr defaultColWidth="9.109375" defaultRowHeight="15" x14ac:dyDescent="0.25"/>
  <cols>
    <col min="1" max="1" width="39.10937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25">
      <c r="A1" s="108" t="s">
        <v>254</v>
      </c>
      <c r="B1" s="108"/>
      <c r="C1" s="108"/>
      <c r="D1" s="108"/>
      <c r="E1" s="108"/>
      <c r="F1" s="108"/>
      <c r="G1" s="108"/>
      <c r="H1" s="49"/>
    </row>
    <row r="2" spans="1:8" s="50" customFormat="1" x14ac:dyDescent="0.25">
      <c r="A2" s="93" t="s">
        <v>152</v>
      </c>
      <c r="B2" s="93"/>
      <c r="C2" s="93"/>
      <c r="D2" s="93"/>
      <c r="E2" s="93"/>
      <c r="F2" s="93"/>
      <c r="G2" s="93"/>
      <c r="H2" s="49"/>
    </row>
    <row r="3" spans="1:8" s="53" customFormat="1" ht="54" customHeight="1" x14ac:dyDescent="0.3">
      <c r="A3" s="92" t="s">
        <v>253</v>
      </c>
      <c r="B3" s="54" t="s">
        <v>98</v>
      </c>
      <c r="C3" s="54" t="s">
        <v>104</v>
      </c>
      <c r="D3" s="55" t="s">
        <v>105</v>
      </c>
      <c r="E3" s="54" t="s">
        <v>37</v>
      </c>
      <c r="F3" s="56" t="s">
        <v>38</v>
      </c>
      <c r="G3" s="57" t="s">
        <v>39</v>
      </c>
      <c r="H3" s="52"/>
    </row>
    <row r="4" spans="1:8" s="62" customFormat="1" ht="17.25" customHeight="1" x14ac:dyDescent="0.3">
      <c r="A4" s="75" t="s">
        <v>100</v>
      </c>
      <c r="B4" s="75"/>
      <c r="C4" s="75"/>
      <c r="D4" s="75"/>
      <c r="E4" s="75"/>
      <c r="F4" s="75"/>
      <c r="G4" s="76"/>
    </row>
    <row r="5" spans="1:8" s="62" customFormat="1" ht="17.25" customHeight="1" x14ac:dyDescent="0.3">
      <c r="A5" s="79" t="s">
        <v>115</v>
      </c>
      <c r="B5" s="58">
        <v>5.08</v>
      </c>
      <c r="C5" s="58" t="s">
        <v>154</v>
      </c>
      <c r="D5" s="83">
        <v>8.5299999999999994</v>
      </c>
      <c r="E5" s="58" t="s">
        <v>155</v>
      </c>
      <c r="F5" s="60" t="s">
        <v>156</v>
      </c>
      <c r="G5" s="84">
        <v>6.25</v>
      </c>
    </row>
    <row r="6" spans="1:8" s="67" customFormat="1" ht="17.25" customHeight="1" x14ac:dyDescent="0.3">
      <c r="A6" s="80" t="s">
        <v>116</v>
      </c>
      <c r="B6" s="63">
        <v>3.21</v>
      </c>
      <c r="C6" s="63">
        <v>0</v>
      </c>
      <c r="D6" s="85">
        <v>2.58</v>
      </c>
      <c r="E6" s="63" t="s">
        <v>157</v>
      </c>
      <c r="F6" s="65" t="s">
        <v>158</v>
      </c>
      <c r="G6" s="86">
        <v>4.51</v>
      </c>
    </row>
    <row r="7" spans="1:8" s="62" customFormat="1" ht="17.25" customHeight="1" x14ac:dyDescent="0.3">
      <c r="A7" s="79" t="s">
        <v>117</v>
      </c>
      <c r="B7" s="58">
        <v>2.5299999999999998</v>
      </c>
      <c r="C7" s="58" t="s">
        <v>159</v>
      </c>
      <c r="D7" s="83">
        <v>1.72</v>
      </c>
      <c r="E7" s="58" t="s">
        <v>160</v>
      </c>
      <c r="F7" s="60" t="s">
        <v>161</v>
      </c>
      <c r="G7" s="84">
        <v>4.9400000000000004</v>
      </c>
    </row>
    <row r="8" spans="1:8" s="62" customFormat="1" ht="17.25" customHeight="1" x14ac:dyDescent="0.3">
      <c r="A8" s="75" t="s">
        <v>71</v>
      </c>
      <c r="B8" s="75"/>
      <c r="C8" s="75"/>
      <c r="D8" s="75"/>
      <c r="E8" s="75"/>
      <c r="F8" s="75"/>
      <c r="G8" s="76"/>
    </row>
    <row r="9" spans="1:8" s="62" customFormat="1" ht="17.25" customHeight="1" x14ac:dyDescent="0.3">
      <c r="A9" s="79" t="s">
        <v>115</v>
      </c>
      <c r="B9" s="58" t="s">
        <v>162</v>
      </c>
      <c r="C9" s="58" t="s">
        <v>163</v>
      </c>
      <c r="D9" s="83">
        <v>3.09</v>
      </c>
      <c r="E9" s="58" t="s">
        <v>164</v>
      </c>
      <c r="F9" s="60" t="s">
        <v>165</v>
      </c>
      <c r="G9" s="84">
        <v>5.42</v>
      </c>
    </row>
    <row r="10" spans="1:8" s="62" customFormat="1" ht="17.25" customHeight="1" x14ac:dyDescent="0.3">
      <c r="A10" s="80" t="s">
        <v>116</v>
      </c>
      <c r="B10" s="63" t="s">
        <v>166</v>
      </c>
      <c r="C10" s="63" t="s">
        <v>167</v>
      </c>
      <c r="D10" s="85">
        <v>2.65</v>
      </c>
      <c r="E10" s="63" t="s">
        <v>168</v>
      </c>
      <c r="F10" s="65" t="s">
        <v>169</v>
      </c>
      <c r="G10" s="86">
        <v>5.0199999999999996</v>
      </c>
    </row>
    <row r="11" spans="1:8" s="62" customFormat="1" ht="17.25" customHeight="1" x14ac:dyDescent="0.3">
      <c r="A11" s="79" t="s">
        <v>117</v>
      </c>
      <c r="B11" s="58" t="s">
        <v>170</v>
      </c>
      <c r="C11" s="58" t="s">
        <v>171</v>
      </c>
      <c r="D11" s="83">
        <v>0.77</v>
      </c>
      <c r="E11" s="58" t="s">
        <v>172</v>
      </c>
      <c r="F11" s="60" t="s">
        <v>173</v>
      </c>
      <c r="G11" s="84">
        <v>4.12</v>
      </c>
    </row>
    <row r="12" spans="1:8" s="62" customFormat="1" ht="17.25" customHeight="1" x14ac:dyDescent="0.3">
      <c r="A12" s="75" t="s">
        <v>54</v>
      </c>
      <c r="B12" s="75"/>
      <c r="C12" s="75"/>
      <c r="D12" s="75"/>
      <c r="E12" s="75"/>
      <c r="F12" s="75"/>
      <c r="G12" s="76"/>
    </row>
    <row r="13" spans="1:8" s="62" customFormat="1" ht="17.25" customHeight="1" x14ac:dyDescent="0.3">
      <c r="A13" s="79" t="s">
        <v>115</v>
      </c>
      <c r="B13" s="58" t="s">
        <v>174</v>
      </c>
      <c r="C13" s="58" t="s">
        <v>175</v>
      </c>
      <c r="D13" s="83">
        <v>2.13</v>
      </c>
      <c r="E13" s="58" t="s">
        <v>176</v>
      </c>
      <c r="F13" s="87">
        <v>2.15</v>
      </c>
      <c r="G13" s="84">
        <v>4.55</v>
      </c>
    </row>
    <row r="14" spans="1:8" s="62" customFormat="1" ht="17.25" customHeight="1" x14ac:dyDescent="0.3">
      <c r="A14" s="80" t="s">
        <v>116</v>
      </c>
      <c r="B14" s="63" t="s">
        <v>177</v>
      </c>
      <c r="C14" s="63" t="s">
        <v>178</v>
      </c>
      <c r="D14" s="85">
        <v>3.99</v>
      </c>
      <c r="E14" s="63" t="s">
        <v>179</v>
      </c>
      <c r="F14" s="88">
        <v>1.34</v>
      </c>
      <c r="G14" s="86">
        <v>3.99</v>
      </c>
    </row>
    <row r="15" spans="1:8" s="62" customFormat="1" ht="17.25" customHeight="1" x14ac:dyDescent="0.3">
      <c r="A15" s="79" t="s">
        <v>117</v>
      </c>
      <c r="B15" s="58" t="s">
        <v>180</v>
      </c>
      <c r="C15" s="58" t="s">
        <v>181</v>
      </c>
      <c r="D15" s="83">
        <v>0.99</v>
      </c>
      <c r="E15" s="58" t="s">
        <v>182</v>
      </c>
      <c r="F15" s="87">
        <v>2.71</v>
      </c>
      <c r="G15" s="84">
        <v>4.07</v>
      </c>
    </row>
    <row r="16" spans="1:8" s="62" customFormat="1" ht="17.25" customHeight="1" x14ac:dyDescent="0.3">
      <c r="A16" s="75" t="s">
        <v>122</v>
      </c>
      <c r="B16" s="75"/>
      <c r="C16" s="75"/>
      <c r="D16" s="75"/>
      <c r="E16" s="75"/>
      <c r="F16" s="75"/>
      <c r="G16" s="76"/>
    </row>
    <row r="17" spans="1:8" s="62" customFormat="1" ht="17.25" customHeight="1" x14ac:dyDescent="0.3">
      <c r="A17" s="81" t="s">
        <v>115</v>
      </c>
      <c r="B17" s="83">
        <v>4.0199999999999996</v>
      </c>
      <c r="C17" s="83">
        <v>6.64</v>
      </c>
      <c r="D17" s="58" t="s">
        <v>183</v>
      </c>
      <c r="E17" s="58" t="s">
        <v>184</v>
      </c>
      <c r="F17" s="87">
        <v>1.26</v>
      </c>
      <c r="G17" s="84">
        <v>5.77</v>
      </c>
    </row>
    <row r="18" spans="1:8" s="62" customFormat="1" ht="17.25" customHeight="1" x14ac:dyDescent="0.3">
      <c r="A18" s="80" t="s">
        <v>116</v>
      </c>
      <c r="B18" s="85">
        <v>3.1</v>
      </c>
      <c r="C18" s="85">
        <v>8.0299999999999994</v>
      </c>
      <c r="D18" s="63" t="s">
        <v>185</v>
      </c>
      <c r="E18" s="63" t="s">
        <v>186</v>
      </c>
      <c r="F18" s="88">
        <v>2.52</v>
      </c>
      <c r="G18" s="86">
        <v>5.0599999999999996</v>
      </c>
    </row>
    <row r="19" spans="1:8" s="62" customFormat="1" ht="17.25" customHeight="1" x14ac:dyDescent="0.3">
      <c r="A19" s="81" t="s">
        <v>117</v>
      </c>
      <c r="B19" s="83">
        <v>2.5499999999999998</v>
      </c>
      <c r="C19" s="83">
        <v>10.02</v>
      </c>
      <c r="D19" s="58" t="s">
        <v>187</v>
      </c>
      <c r="E19" s="58" t="s">
        <v>182</v>
      </c>
      <c r="F19" s="87">
        <v>2.2999999999999998</v>
      </c>
      <c r="G19" s="84">
        <v>5.34</v>
      </c>
    </row>
    <row r="20" spans="1:8" s="62" customFormat="1" ht="17.25" customHeight="1" x14ac:dyDescent="0.3">
      <c r="A20" s="75" t="s">
        <v>55</v>
      </c>
      <c r="B20" s="75"/>
      <c r="C20" s="75"/>
      <c r="D20" s="75"/>
      <c r="E20" s="75"/>
      <c r="F20" s="75"/>
      <c r="G20" s="76"/>
    </row>
    <row r="21" spans="1:8" s="62" customFormat="1" ht="17.25" customHeight="1" x14ac:dyDescent="0.3">
      <c r="A21" s="81" t="s">
        <v>115</v>
      </c>
      <c r="B21" s="83">
        <v>2.0699999999999998</v>
      </c>
      <c r="C21" s="83">
        <v>2.6</v>
      </c>
      <c r="D21" s="83">
        <v>0.79</v>
      </c>
      <c r="E21" s="83">
        <v>0.88</v>
      </c>
      <c r="F21" s="87">
        <v>6.75</v>
      </c>
      <c r="G21" s="84">
        <v>4.71</v>
      </c>
    </row>
    <row r="22" spans="1:8" s="62" customFormat="1" ht="17.25" customHeight="1" x14ac:dyDescent="0.3">
      <c r="A22" s="80" t="s">
        <v>116</v>
      </c>
      <c r="B22" s="85">
        <v>2.5499999999999998</v>
      </c>
      <c r="C22" s="85">
        <v>2.78</v>
      </c>
      <c r="D22" s="85">
        <v>2.2599999999999998</v>
      </c>
      <c r="E22" s="85">
        <v>3.16</v>
      </c>
      <c r="F22" s="88">
        <v>0.96</v>
      </c>
      <c r="G22" s="86">
        <v>4.3499999999999996</v>
      </c>
    </row>
    <row r="23" spans="1:8" s="62" customFormat="1" ht="17.25" customHeight="1" x14ac:dyDescent="0.3">
      <c r="A23" s="81" t="s">
        <v>117</v>
      </c>
      <c r="B23" s="83">
        <v>2.59</v>
      </c>
      <c r="C23" s="83">
        <v>3.62</v>
      </c>
      <c r="D23" s="83">
        <v>1.02</v>
      </c>
      <c r="E23" s="83">
        <v>3.13</v>
      </c>
      <c r="F23" s="87">
        <v>4.22</v>
      </c>
      <c r="G23" s="84">
        <v>3.53</v>
      </c>
    </row>
    <row r="24" spans="1:8" s="62" customFormat="1" ht="17.25" customHeight="1" x14ac:dyDescent="0.3">
      <c r="A24" s="75" t="s">
        <v>56</v>
      </c>
      <c r="B24" s="75"/>
      <c r="C24" s="75"/>
      <c r="D24" s="75"/>
      <c r="E24" s="75"/>
      <c r="F24" s="75"/>
      <c r="G24" s="76"/>
    </row>
    <row r="25" spans="1:8" s="62" customFormat="1" ht="17.25" customHeight="1" x14ac:dyDescent="0.3">
      <c r="A25" s="81" t="s">
        <v>115</v>
      </c>
      <c r="B25" s="58" t="s">
        <v>188</v>
      </c>
      <c r="C25" s="58" t="s">
        <v>189</v>
      </c>
      <c r="D25" s="83">
        <v>3.75</v>
      </c>
      <c r="E25" s="58" t="s">
        <v>190</v>
      </c>
      <c r="F25" s="60" t="s">
        <v>191</v>
      </c>
      <c r="G25" s="61" t="s">
        <v>192</v>
      </c>
    </row>
    <row r="26" spans="1:8" s="62" customFormat="1" ht="17.25" customHeight="1" x14ac:dyDescent="0.3">
      <c r="A26" s="80" t="s">
        <v>116</v>
      </c>
      <c r="B26" s="63" t="s">
        <v>193</v>
      </c>
      <c r="C26" s="63" t="s">
        <v>189</v>
      </c>
      <c r="D26" s="85">
        <v>2.5299999999999998</v>
      </c>
      <c r="E26" s="63" t="s">
        <v>194</v>
      </c>
      <c r="F26" s="65" t="s">
        <v>195</v>
      </c>
      <c r="G26" s="66" t="s">
        <v>196</v>
      </c>
    </row>
    <row r="27" spans="1:8" s="62" customFormat="1" ht="17.25" customHeight="1" x14ac:dyDescent="0.3">
      <c r="A27" s="81" t="s">
        <v>117</v>
      </c>
      <c r="B27" s="59" t="s">
        <v>197</v>
      </c>
      <c r="C27" s="59" t="s">
        <v>198</v>
      </c>
      <c r="D27" s="89">
        <v>1</v>
      </c>
      <c r="E27" s="59" t="s">
        <v>199</v>
      </c>
      <c r="F27" s="59" t="s">
        <v>200</v>
      </c>
      <c r="G27" s="82" t="s">
        <v>201</v>
      </c>
    </row>
    <row r="28" spans="1:8" s="53" customFormat="1" ht="17.25" customHeight="1" x14ac:dyDescent="0.25">
      <c r="A28" s="68" t="s">
        <v>97</v>
      </c>
      <c r="B28" s="62"/>
      <c r="C28" s="69"/>
      <c r="D28" s="69"/>
      <c r="E28" s="69"/>
      <c r="F28" s="69"/>
      <c r="G28" s="69"/>
      <c r="H28" s="52"/>
    </row>
    <row r="29" spans="1:8" s="62" customFormat="1" ht="17.25" customHeight="1" x14ac:dyDescent="0.3">
      <c r="A29" s="70" t="s">
        <v>96</v>
      </c>
      <c r="B29" s="53"/>
      <c r="C29" s="69"/>
      <c r="D29" s="69"/>
      <c r="E29" s="69"/>
      <c r="F29" s="69"/>
      <c r="G29" s="69"/>
    </row>
    <row r="30" spans="1:8" s="62" customFormat="1" ht="13.5" customHeight="1" x14ac:dyDescent="0.3">
      <c r="A30" s="71"/>
      <c r="C30" s="69"/>
      <c r="D30" s="69"/>
      <c r="E30" s="69"/>
      <c r="F30" s="69"/>
      <c r="G30" s="69"/>
    </row>
    <row r="31" spans="1:8" s="62" customFormat="1" ht="13.5" customHeight="1" x14ac:dyDescent="0.25">
      <c r="A31" s="51" t="s">
        <v>153</v>
      </c>
      <c r="C31" s="69"/>
      <c r="D31" s="69"/>
      <c r="E31" s="69"/>
      <c r="F31" s="69"/>
      <c r="G31" s="69"/>
    </row>
    <row r="32" spans="1:8" s="62" customFormat="1" ht="13.5" customHeight="1" x14ac:dyDescent="0.3">
      <c r="C32" s="69"/>
      <c r="D32" s="69"/>
      <c r="E32" s="69"/>
      <c r="F32" s="69"/>
      <c r="G32" s="69"/>
    </row>
    <row r="33" spans="1:7" s="62" customFormat="1" ht="13.5" customHeight="1" x14ac:dyDescent="0.3">
      <c r="A33" s="90" t="s">
        <v>202</v>
      </c>
      <c r="C33" s="69"/>
      <c r="D33" s="69"/>
      <c r="E33" s="69"/>
      <c r="F33" s="69"/>
      <c r="G33" s="69"/>
    </row>
    <row r="34" spans="1:7" s="62" customFormat="1" ht="13.5" customHeight="1" x14ac:dyDescent="0.3">
      <c r="C34" s="69"/>
      <c r="D34" s="69"/>
      <c r="E34" s="69"/>
      <c r="F34" s="69"/>
      <c r="G34" s="69"/>
    </row>
    <row r="35" spans="1:7" s="62" customFormat="1" ht="13.5" customHeight="1" x14ac:dyDescent="0.3">
      <c r="C35" s="69"/>
      <c r="D35" s="69"/>
      <c r="E35" s="69"/>
      <c r="F35" s="69"/>
      <c r="G35" s="69"/>
    </row>
    <row r="36" spans="1:7" s="62" customFormat="1" ht="13.5" customHeight="1" x14ac:dyDescent="0.3">
      <c r="C36" s="69"/>
      <c r="D36" s="69"/>
      <c r="E36" s="69"/>
      <c r="F36" s="69"/>
      <c r="G36" s="69"/>
    </row>
    <row r="37" spans="1:7" s="62" customFormat="1" ht="13.5" customHeight="1" x14ac:dyDescent="0.3">
      <c r="C37" s="69"/>
      <c r="D37" s="69"/>
      <c r="E37" s="69"/>
      <c r="F37" s="69"/>
      <c r="G37" s="69"/>
    </row>
    <row r="38" spans="1:7" s="62" customFormat="1" ht="13.5" customHeight="1" x14ac:dyDescent="0.3">
      <c r="C38" s="69"/>
      <c r="D38" s="69"/>
      <c r="E38" s="69"/>
      <c r="F38" s="69"/>
      <c r="G38" s="69"/>
    </row>
    <row r="39" spans="1:7" s="62" customFormat="1" ht="13.5" customHeight="1" x14ac:dyDescent="0.3">
      <c r="C39" s="69"/>
      <c r="D39" s="69"/>
      <c r="E39" s="69"/>
      <c r="F39" s="69"/>
      <c r="G39" s="69"/>
    </row>
    <row r="40" spans="1:7" s="62" customFormat="1" ht="13.5" customHeight="1" x14ac:dyDescent="0.3">
      <c r="C40" s="69"/>
      <c r="D40" s="69"/>
      <c r="E40" s="69"/>
      <c r="F40" s="69"/>
      <c r="G40" s="69"/>
    </row>
    <row r="41" spans="1:7" s="62" customFormat="1" ht="13.5" customHeight="1" x14ac:dyDescent="0.3">
      <c r="C41" s="69"/>
      <c r="D41" s="69"/>
      <c r="E41" s="69"/>
      <c r="F41" s="69"/>
      <c r="G41" s="69"/>
    </row>
    <row r="42" spans="1:7" s="62" customFormat="1" ht="13.5" customHeight="1" x14ac:dyDescent="0.3">
      <c r="C42" s="69"/>
      <c r="D42" s="69"/>
      <c r="E42" s="69"/>
      <c r="F42" s="69"/>
      <c r="G42" s="69"/>
    </row>
    <row r="43" spans="1:7" s="62" customFormat="1" ht="13.5" customHeight="1" x14ac:dyDescent="0.3">
      <c r="C43" s="69"/>
      <c r="D43" s="69"/>
      <c r="E43" s="69"/>
      <c r="F43" s="69"/>
      <c r="G43" s="69"/>
    </row>
    <row r="44" spans="1:7" s="62" customFormat="1" ht="13.5" customHeight="1" x14ac:dyDescent="0.3">
      <c r="C44" s="69"/>
      <c r="D44" s="69"/>
      <c r="E44" s="69"/>
      <c r="F44" s="69"/>
      <c r="G44" s="69"/>
    </row>
    <row r="45" spans="1:7" s="62" customFormat="1" ht="13.5" customHeight="1" x14ac:dyDescent="0.3">
      <c r="C45" s="69"/>
      <c r="D45" s="69"/>
      <c r="E45" s="69"/>
      <c r="F45" s="69"/>
      <c r="G45" s="69"/>
    </row>
    <row r="46" spans="1:7" s="62" customFormat="1" ht="13.5" customHeight="1" x14ac:dyDescent="0.3">
      <c r="C46" s="69"/>
      <c r="D46" s="69"/>
      <c r="E46" s="69"/>
      <c r="F46" s="69"/>
      <c r="G46" s="69"/>
    </row>
    <row r="47" spans="1:7" s="62" customFormat="1" ht="13.5" customHeight="1" x14ac:dyDescent="0.3">
      <c r="C47" s="69"/>
      <c r="D47" s="69"/>
      <c r="E47" s="69"/>
      <c r="F47" s="69"/>
      <c r="G47" s="69"/>
    </row>
    <row r="48" spans="1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s="62" customFormat="1" ht="13.5" customHeight="1" x14ac:dyDescent="0.3">
      <c r="C55" s="69"/>
      <c r="D55" s="69"/>
      <c r="E55" s="69"/>
      <c r="F55" s="69"/>
      <c r="G55" s="69"/>
    </row>
    <row r="56" spans="1:7" s="62" customFormat="1" ht="13.5" customHeight="1" x14ac:dyDescent="0.3">
      <c r="C56" s="69"/>
      <c r="D56" s="69"/>
      <c r="E56" s="69"/>
      <c r="F56" s="69"/>
      <c r="G56" s="69"/>
    </row>
    <row r="57" spans="1:7" s="62" customFormat="1" ht="13.5" customHeight="1" x14ac:dyDescent="0.3">
      <c r="C57" s="69"/>
      <c r="D57" s="69"/>
      <c r="E57" s="69"/>
      <c r="F57" s="69"/>
      <c r="G57" s="69"/>
    </row>
    <row r="58" spans="1:7" s="62" customFormat="1" ht="13.5" customHeight="1" x14ac:dyDescent="0.3">
      <c r="C58" s="69"/>
      <c r="D58" s="69"/>
      <c r="E58" s="69"/>
      <c r="F58" s="69"/>
      <c r="G58" s="69"/>
    </row>
    <row r="59" spans="1:7" x14ac:dyDescent="0.25">
      <c r="A59" s="62"/>
      <c r="B59" s="62"/>
      <c r="C59" s="69"/>
      <c r="D59" s="69"/>
      <c r="E59" s="69"/>
      <c r="F59" s="69"/>
      <c r="G59" s="69"/>
    </row>
  </sheetData>
  <mergeCells count="2">
    <mergeCell ref="A2:G2"/>
    <mergeCell ref="A1:G1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F783A-0DCD-4D53-80E0-A8F7BBE6EAE3}">
  <sheetPr>
    <tabColor theme="5"/>
  </sheetPr>
  <dimension ref="A1:H59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39.10937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94" t="s">
        <v>249</v>
      </c>
      <c r="B1" s="94"/>
      <c r="C1" s="94"/>
      <c r="D1" s="94"/>
      <c r="E1" s="94"/>
      <c r="F1" s="94"/>
      <c r="G1" s="94"/>
      <c r="H1" s="49"/>
    </row>
    <row r="2" spans="1:8" s="50" customFormat="1" x14ac:dyDescent="0.25">
      <c r="A2" s="93" t="s">
        <v>152</v>
      </c>
      <c r="B2" s="93"/>
      <c r="C2" s="93"/>
      <c r="D2" s="93"/>
      <c r="E2" s="93"/>
      <c r="F2" s="93"/>
      <c r="G2" s="93"/>
      <c r="H2" s="49"/>
    </row>
    <row r="3" spans="1:8" s="53" customFormat="1" ht="54" customHeight="1" x14ac:dyDescent="0.3">
      <c r="A3" s="92" t="s">
        <v>255</v>
      </c>
      <c r="B3" s="54" t="s">
        <v>98</v>
      </c>
      <c r="C3" s="54" t="s">
        <v>104</v>
      </c>
      <c r="D3" s="55" t="s">
        <v>105</v>
      </c>
      <c r="E3" s="54" t="s">
        <v>37</v>
      </c>
      <c r="F3" s="56" t="s">
        <v>38</v>
      </c>
      <c r="G3" s="57" t="s">
        <v>39</v>
      </c>
      <c r="H3" s="52"/>
    </row>
    <row r="4" spans="1:8" s="62" customFormat="1" ht="17.25" customHeight="1" x14ac:dyDescent="0.3">
      <c r="A4" s="77" t="s">
        <v>124</v>
      </c>
      <c r="B4" s="77"/>
      <c r="C4" s="77"/>
      <c r="D4" s="77"/>
      <c r="E4" s="77"/>
      <c r="F4" s="77"/>
      <c r="G4" s="78"/>
      <c r="H4" s="73"/>
    </row>
    <row r="5" spans="1:8" s="62" customFormat="1" ht="17.25" customHeight="1" x14ac:dyDescent="0.3">
      <c r="A5" s="79" t="s">
        <v>115</v>
      </c>
      <c r="B5" s="83">
        <v>7.32</v>
      </c>
      <c r="C5" s="89">
        <v>0</v>
      </c>
      <c r="D5" s="59" t="s">
        <v>93</v>
      </c>
      <c r="E5" s="89">
        <v>0</v>
      </c>
      <c r="F5" s="87">
        <v>0</v>
      </c>
      <c r="G5" s="84">
        <v>7.49</v>
      </c>
      <c r="H5"/>
    </row>
    <row r="6" spans="1:8" s="67" customFormat="1" ht="17.25" customHeight="1" x14ac:dyDescent="0.3">
      <c r="A6" s="80" t="s">
        <v>116</v>
      </c>
      <c r="B6" s="85">
        <v>2.48</v>
      </c>
      <c r="C6" s="91">
        <v>0</v>
      </c>
      <c r="D6" s="64" t="s">
        <v>93</v>
      </c>
      <c r="E6" s="91">
        <v>2.84</v>
      </c>
      <c r="F6" s="88">
        <v>0</v>
      </c>
      <c r="G6" s="86">
        <v>3.64</v>
      </c>
      <c r="H6"/>
    </row>
    <row r="7" spans="1:8" s="62" customFormat="1" ht="17.25" customHeight="1" x14ac:dyDescent="0.3">
      <c r="A7" s="79" t="s">
        <v>117</v>
      </c>
      <c r="B7" s="83">
        <v>1.8</v>
      </c>
      <c r="C7" s="89">
        <v>1.37</v>
      </c>
      <c r="D7" s="59" t="s">
        <v>93</v>
      </c>
      <c r="E7" s="89">
        <v>1.42</v>
      </c>
      <c r="F7" s="87">
        <v>0</v>
      </c>
      <c r="G7" s="84">
        <v>3.01</v>
      </c>
      <c r="H7"/>
    </row>
    <row r="8" spans="1:8" s="62" customFormat="1" ht="17.25" customHeight="1" x14ac:dyDescent="0.3">
      <c r="A8" s="75" t="s">
        <v>125</v>
      </c>
      <c r="B8" s="75"/>
      <c r="C8" s="75"/>
      <c r="D8" s="75"/>
      <c r="E8" s="75"/>
      <c r="F8" s="75"/>
      <c r="G8" s="76"/>
      <c r="H8"/>
    </row>
    <row r="9" spans="1:8" s="62" customFormat="1" ht="17.25" customHeight="1" x14ac:dyDescent="0.3">
      <c r="A9" s="79" t="s">
        <v>115</v>
      </c>
      <c r="B9" s="83">
        <v>2.76</v>
      </c>
      <c r="C9" s="59" t="s">
        <v>93</v>
      </c>
      <c r="D9" s="59" t="s">
        <v>93</v>
      </c>
      <c r="E9" s="89">
        <v>0</v>
      </c>
      <c r="F9" s="87">
        <v>0</v>
      </c>
      <c r="G9" s="84">
        <v>4.95</v>
      </c>
      <c r="H9"/>
    </row>
    <row r="10" spans="1:8" s="62" customFormat="1" ht="17.25" customHeight="1" x14ac:dyDescent="0.3">
      <c r="A10" s="80" t="s">
        <v>116</v>
      </c>
      <c r="B10" s="63" t="s">
        <v>93</v>
      </c>
      <c r="C10" s="64" t="s">
        <v>93</v>
      </c>
      <c r="D10" s="64" t="s">
        <v>93</v>
      </c>
      <c r="E10" s="91">
        <v>0</v>
      </c>
      <c r="F10" s="88">
        <v>0</v>
      </c>
      <c r="G10" s="86">
        <v>5.07</v>
      </c>
      <c r="H10"/>
    </row>
    <row r="11" spans="1:8" s="62" customFormat="1" ht="17.25" customHeight="1" x14ac:dyDescent="0.3">
      <c r="A11" s="79" t="s">
        <v>117</v>
      </c>
      <c r="B11" s="83">
        <v>1.86</v>
      </c>
      <c r="C11" s="59" t="s">
        <v>93</v>
      </c>
      <c r="D11" s="59" t="s">
        <v>93</v>
      </c>
      <c r="E11" s="89">
        <v>0</v>
      </c>
      <c r="F11" s="87">
        <v>0</v>
      </c>
      <c r="G11" s="84">
        <v>3.47</v>
      </c>
      <c r="H11"/>
    </row>
    <row r="12" spans="1:8" s="62" customFormat="1" ht="17.25" customHeight="1" x14ac:dyDescent="0.3">
      <c r="A12" s="75" t="s">
        <v>126</v>
      </c>
      <c r="B12" s="75"/>
      <c r="C12" s="75"/>
      <c r="D12" s="75"/>
      <c r="E12" s="75"/>
      <c r="F12" s="75"/>
      <c r="G12" s="76"/>
      <c r="H12"/>
    </row>
    <row r="13" spans="1:8" s="62" customFormat="1" ht="17.25" customHeight="1" x14ac:dyDescent="0.3">
      <c r="A13" s="79" t="s">
        <v>115</v>
      </c>
      <c r="B13" s="83">
        <v>5.73</v>
      </c>
      <c r="C13" s="59" t="s">
        <v>93</v>
      </c>
      <c r="D13" s="59" t="s">
        <v>93</v>
      </c>
      <c r="E13" s="89">
        <v>0</v>
      </c>
      <c r="F13" s="87">
        <v>0</v>
      </c>
      <c r="G13" s="84">
        <v>6.31</v>
      </c>
      <c r="H13"/>
    </row>
    <row r="14" spans="1:8" s="62" customFormat="1" ht="17.25" customHeight="1" x14ac:dyDescent="0.3">
      <c r="A14" s="80" t="s">
        <v>116</v>
      </c>
      <c r="B14" s="63" t="s">
        <v>93</v>
      </c>
      <c r="C14" s="91">
        <v>0</v>
      </c>
      <c r="D14" s="91">
        <v>0</v>
      </c>
      <c r="E14" s="64" t="s">
        <v>224</v>
      </c>
      <c r="F14" s="65" t="s">
        <v>197</v>
      </c>
      <c r="G14" s="86">
        <v>6.16</v>
      </c>
      <c r="H14"/>
    </row>
    <row r="15" spans="1:8" s="62" customFormat="1" ht="17.25" customHeight="1" x14ac:dyDescent="0.3">
      <c r="A15" s="79" t="s">
        <v>117</v>
      </c>
      <c r="B15" s="83">
        <v>5.15</v>
      </c>
      <c r="C15" s="89">
        <v>0</v>
      </c>
      <c r="D15" s="59" t="s">
        <v>93</v>
      </c>
      <c r="E15" s="59" t="s">
        <v>225</v>
      </c>
      <c r="F15" s="87">
        <v>0</v>
      </c>
      <c r="G15" s="84">
        <v>7.8</v>
      </c>
    </row>
    <row r="16" spans="1:8" s="62" customFormat="1" ht="17.25" customHeight="1" x14ac:dyDescent="0.3">
      <c r="A16" s="75" t="s">
        <v>127</v>
      </c>
      <c r="B16" s="75"/>
      <c r="C16" s="75"/>
      <c r="D16" s="75"/>
      <c r="E16" s="75"/>
      <c r="F16" s="75"/>
      <c r="G16" s="76"/>
    </row>
    <row r="17" spans="1:8" s="62" customFormat="1" ht="17.25" customHeight="1" x14ac:dyDescent="0.3">
      <c r="A17" s="81" t="s">
        <v>115</v>
      </c>
      <c r="B17" s="83">
        <v>5.0199999999999996</v>
      </c>
      <c r="C17" s="59" t="s">
        <v>93</v>
      </c>
      <c r="D17" s="59" t="s">
        <v>93</v>
      </c>
      <c r="E17" s="89">
        <v>0</v>
      </c>
      <c r="F17" s="87">
        <v>0</v>
      </c>
      <c r="G17" s="84">
        <v>6.15</v>
      </c>
    </row>
    <row r="18" spans="1:8" s="62" customFormat="1" ht="17.25" customHeight="1" x14ac:dyDescent="0.3">
      <c r="A18" s="80" t="s">
        <v>116</v>
      </c>
      <c r="B18" s="63" t="s">
        <v>93</v>
      </c>
      <c r="C18" s="91">
        <v>0</v>
      </c>
      <c r="D18" s="64" t="s">
        <v>93</v>
      </c>
      <c r="E18" s="64" t="s">
        <v>226</v>
      </c>
      <c r="F18" s="88">
        <v>0</v>
      </c>
      <c r="G18" s="86">
        <v>3.4</v>
      </c>
    </row>
    <row r="19" spans="1:8" s="62" customFormat="1" ht="17.25" customHeight="1" x14ac:dyDescent="0.3">
      <c r="A19" s="81" t="s">
        <v>117</v>
      </c>
      <c r="B19" s="83">
        <v>3</v>
      </c>
      <c r="C19" s="89">
        <v>0</v>
      </c>
      <c r="D19" s="59" t="s">
        <v>93</v>
      </c>
      <c r="E19" s="59" t="s">
        <v>227</v>
      </c>
      <c r="F19" s="87">
        <v>0</v>
      </c>
      <c r="G19" s="84">
        <v>5.03</v>
      </c>
    </row>
    <row r="20" spans="1:8" s="62" customFormat="1" ht="17.25" customHeight="1" x14ac:dyDescent="0.3">
      <c r="A20" s="75" t="s">
        <v>128</v>
      </c>
      <c r="B20" s="75"/>
      <c r="C20" s="75"/>
      <c r="D20" s="75"/>
      <c r="E20" s="75"/>
      <c r="F20" s="75"/>
      <c r="G20" s="76"/>
    </row>
    <row r="21" spans="1:8" s="62" customFormat="1" ht="17.25" customHeight="1" x14ac:dyDescent="0.3">
      <c r="A21" s="81" t="s">
        <v>115</v>
      </c>
      <c r="B21" s="83">
        <v>5.08</v>
      </c>
      <c r="C21" s="59" t="s">
        <v>154</v>
      </c>
      <c r="D21" s="89">
        <v>8.5299999999999994</v>
      </c>
      <c r="E21" s="59" t="s">
        <v>155</v>
      </c>
      <c r="F21" s="60" t="s">
        <v>156</v>
      </c>
      <c r="G21" s="84">
        <v>6.25</v>
      </c>
    </row>
    <row r="22" spans="1:8" s="62" customFormat="1" ht="17.25" customHeight="1" x14ac:dyDescent="0.3">
      <c r="A22" s="80" t="s">
        <v>116</v>
      </c>
      <c r="B22" s="85">
        <v>3.21</v>
      </c>
      <c r="C22" s="91">
        <v>0</v>
      </c>
      <c r="D22" s="91">
        <v>2.58</v>
      </c>
      <c r="E22" s="64" t="s">
        <v>157</v>
      </c>
      <c r="F22" s="65" t="s">
        <v>158</v>
      </c>
      <c r="G22" s="86">
        <v>4.51</v>
      </c>
    </row>
    <row r="23" spans="1:8" s="62" customFormat="1" ht="17.25" customHeight="1" x14ac:dyDescent="0.3">
      <c r="A23" s="81" t="s">
        <v>117</v>
      </c>
      <c r="B23" s="83">
        <v>2.5299999999999998</v>
      </c>
      <c r="C23" s="59" t="s">
        <v>159</v>
      </c>
      <c r="D23" s="89">
        <v>1.72</v>
      </c>
      <c r="E23" s="59" t="s">
        <v>160</v>
      </c>
      <c r="F23" s="60" t="s">
        <v>161</v>
      </c>
      <c r="G23" s="84">
        <v>4.9400000000000004</v>
      </c>
    </row>
    <row r="24" spans="1:8" s="62" customFormat="1" ht="17.25" customHeight="1" x14ac:dyDescent="0.3">
      <c r="A24" s="75" t="s">
        <v>56</v>
      </c>
      <c r="B24" s="75"/>
      <c r="C24" s="75"/>
      <c r="D24" s="75"/>
      <c r="E24" s="75"/>
      <c r="F24" s="75"/>
      <c r="G24" s="76"/>
    </row>
    <row r="25" spans="1:8" s="62" customFormat="1" ht="17.25" customHeight="1" x14ac:dyDescent="0.3">
      <c r="A25" s="81" t="s">
        <v>115</v>
      </c>
      <c r="B25" s="58" t="s">
        <v>188</v>
      </c>
      <c r="C25" s="58" t="s">
        <v>189</v>
      </c>
      <c r="D25" s="83">
        <v>3.75</v>
      </c>
      <c r="E25" s="58" t="s">
        <v>190</v>
      </c>
      <c r="F25" s="58" t="s">
        <v>191</v>
      </c>
      <c r="G25" s="58" t="s">
        <v>192</v>
      </c>
    </row>
    <row r="26" spans="1:8" s="62" customFormat="1" ht="17.25" customHeight="1" x14ac:dyDescent="0.3">
      <c r="A26" s="80" t="s">
        <v>116</v>
      </c>
      <c r="B26" s="63" t="s">
        <v>193</v>
      </c>
      <c r="C26" s="63" t="s">
        <v>189</v>
      </c>
      <c r="D26" s="85">
        <v>2.5299999999999998</v>
      </c>
      <c r="E26" s="63" t="s">
        <v>194</v>
      </c>
      <c r="F26" s="63" t="s">
        <v>195</v>
      </c>
      <c r="G26" s="63" t="s">
        <v>196</v>
      </c>
    </row>
    <row r="27" spans="1:8" s="62" customFormat="1" ht="17.25" customHeight="1" x14ac:dyDescent="0.3">
      <c r="A27" s="81" t="s">
        <v>117</v>
      </c>
      <c r="B27" s="58" t="s">
        <v>197</v>
      </c>
      <c r="C27" s="58" t="s">
        <v>198</v>
      </c>
      <c r="D27" s="83">
        <v>1</v>
      </c>
      <c r="E27" s="58" t="s">
        <v>199</v>
      </c>
      <c r="F27" s="58" t="s">
        <v>200</v>
      </c>
      <c r="G27" s="58" t="s">
        <v>201</v>
      </c>
    </row>
    <row r="28" spans="1:8" s="53" customFormat="1" ht="17.25" customHeight="1" x14ac:dyDescent="0.25">
      <c r="A28" s="68" t="s">
        <v>97</v>
      </c>
      <c r="B28" s="62"/>
      <c r="C28" s="69"/>
      <c r="D28" s="69"/>
      <c r="E28" s="69"/>
      <c r="F28" s="69"/>
      <c r="G28" s="69"/>
      <c r="H28" s="52"/>
    </row>
    <row r="29" spans="1:8" s="62" customFormat="1" ht="17.25" customHeight="1" x14ac:dyDescent="0.3">
      <c r="A29" s="70" t="s">
        <v>96</v>
      </c>
      <c r="B29" s="53"/>
      <c r="C29" s="69"/>
      <c r="D29" s="69"/>
      <c r="E29" s="69"/>
      <c r="F29" s="69"/>
      <c r="G29" s="69"/>
    </row>
    <row r="30" spans="1:8" s="62" customFormat="1" ht="13.5" customHeight="1" x14ac:dyDescent="0.3">
      <c r="A30" s="71" t="s">
        <v>95</v>
      </c>
      <c r="C30" s="69"/>
      <c r="D30" s="69"/>
      <c r="E30" s="69"/>
      <c r="F30" s="69"/>
      <c r="G30" s="69"/>
    </row>
    <row r="31" spans="1:8" s="62" customFormat="1" ht="13.5" customHeight="1" x14ac:dyDescent="0.3">
      <c r="C31" s="69"/>
      <c r="D31" s="69"/>
      <c r="E31" s="69"/>
      <c r="F31" s="69"/>
      <c r="G31" s="69"/>
    </row>
    <row r="32" spans="1:8" s="62" customFormat="1" ht="13.5" customHeight="1" x14ac:dyDescent="0.3">
      <c r="A32" s="90" t="s">
        <v>202</v>
      </c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  <row r="39" spans="3:7" s="62" customFormat="1" ht="13.5" customHeight="1" x14ac:dyDescent="0.3">
      <c r="C39" s="69"/>
      <c r="D39" s="69"/>
      <c r="E39" s="69"/>
      <c r="F39" s="69"/>
      <c r="G39" s="69"/>
    </row>
    <row r="40" spans="3:7" s="62" customFormat="1" ht="13.5" customHeight="1" x14ac:dyDescent="0.3">
      <c r="C40" s="69"/>
      <c r="D40" s="69"/>
      <c r="E40" s="69"/>
      <c r="F40" s="69"/>
      <c r="G40" s="69"/>
    </row>
    <row r="41" spans="3:7" s="62" customFormat="1" ht="13.5" customHeight="1" x14ac:dyDescent="0.3">
      <c r="C41" s="69"/>
      <c r="D41" s="69"/>
      <c r="E41" s="69"/>
      <c r="F41" s="69"/>
      <c r="G41" s="69"/>
    </row>
    <row r="42" spans="3:7" s="62" customFormat="1" ht="13.5" customHeight="1" x14ac:dyDescent="0.3">
      <c r="C42" s="69"/>
      <c r="D42" s="69"/>
      <c r="E42" s="69"/>
      <c r="F42" s="69"/>
      <c r="G42" s="69"/>
    </row>
    <row r="43" spans="3:7" s="62" customFormat="1" ht="13.5" customHeight="1" x14ac:dyDescent="0.3">
      <c r="C43" s="69"/>
      <c r="D43" s="69"/>
      <c r="E43" s="69"/>
      <c r="F43" s="69"/>
      <c r="G43" s="69"/>
    </row>
    <row r="44" spans="3:7" s="62" customFormat="1" ht="13.5" customHeight="1" x14ac:dyDescent="0.3">
      <c r="C44" s="69"/>
      <c r="D44" s="69"/>
      <c r="E44" s="69"/>
      <c r="F44" s="69"/>
      <c r="G44" s="69"/>
    </row>
    <row r="45" spans="3:7" s="62" customFormat="1" ht="13.5" customHeight="1" x14ac:dyDescent="0.3">
      <c r="C45" s="69"/>
      <c r="D45" s="69"/>
      <c r="E45" s="69"/>
      <c r="F45" s="69"/>
      <c r="G45" s="69"/>
    </row>
    <row r="46" spans="3:7" s="62" customFormat="1" ht="13.5" customHeight="1" x14ac:dyDescent="0.3">
      <c r="C46" s="69"/>
      <c r="D46" s="69"/>
      <c r="E46" s="69"/>
      <c r="F46" s="69"/>
      <c r="G46" s="69"/>
    </row>
    <row r="47" spans="3:7" s="62" customFormat="1" ht="13.5" customHeight="1" x14ac:dyDescent="0.3">
      <c r="C47" s="69"/>
      <c r="D47" s="69"/>
      <c r="E47" s="69"/>
      <c r="F47" s="69"/>
      <c r="G47" s="69"/>
    </row>
    <row r="48" spans="3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s="62" customFormat="1" ht="13.5" customHeight="1" x14ac:dyDescent="0.3">
      <c r="C55" s="69"/>
      <c r="D55" s="69"/>
      <c r="E55" s="69"/>
      <c r="F55" s="69"/>
      <c r="G55" s="69"/>
    </row>
    <row r="56" spans="1:7" s="62" customFormat="1" ht="13.5" customHeight="1" x14ac:dyDescent="0.3">
      <c r="C56" s="69"/>
      <c r="D56" s="69"/>
      <c r="E56" s="69"/>
      <c r="F56" s="69"/>
      <c r="G56" s="69"/>
    </row>
    <row r="57" spans="1:7" s="62" customFormat="1" ht="13.5" customHeight="1" x14ac:dyDescent="0.3">
      <c r="C57" s="69"/>
      <c r="D57" s="69"/>
      <c r="E57" s="69"/>
      <c r="F57" s="69"/>
      <c r="G57" s="69"/>
    </row>
    <row r="58" spans="1:7" s="62" customFormat="1" ht="13.5" customHeight="1" x14ac:dyDescent="0.3">
      <c r="C58" s="69"/>
      <c r="D58" s="69"/>
      <c r="E58" s="69"/>
      <c r="F58" s="69"/>
      <c r="G58" s="69"/>
    </row>
    <row r="59" spans="1:7" x14ac:dyDescent="0.25">
      <c r="A59" s="62"/>
      <c r="B59" s="62"/>
      <c r="C59" s="69"/>
      <c r="D59" s="69"/>
      <c r="E59" s="69"/>
      <c r="F59" s="69"/>
      <c r="G59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833D7-5F49-4123-8220-758F69BEADA6}">
  <sheetPr>
    <tabColor theme="5"/>
  </sheetPr>
  <dimension ref="A1:J9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39.10937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10" s="50" customFormat="1" ht="30.6" customHeight="1" x14ac:dyDescent="0.3">
      <c r="A1" s="94" t="s">
        <v>248</v>
      </c>
      <c r="B1" s="94"/>
      <c r="C1" s="94"/>
      <c r="D1" s="94"/>
      <c r="E1" s="94"/>
      <c r="F1" s="94"/>
      <c r="G1" s="94"/>
      <c r="H1" s="49"/>
    </row>
    <row r="2" spans="1:10" s="50" customFormat="1" x14ac:dyDescent="0.25">
      <c r="A2" s="93" t="s">
        <v>152</v>
      </c>
      <c r="B2" s="93"/>
      <c r="C2" s="93"/>
      <c r="D2" s="93"/>
      <c r="E2" s="93"/>
      <c r="F2" s="93"/>
      <c r="G2" s="93"/>
      <c r="H2" s="49"/>
    </row>
    <row r="3" spans="1:10" s="53" customFormat="1" ht="54" customHeight="1" x14ac:dyDescent="0.3">
      <c r="A3" s="92" t="s">
        <v>256</v>
      </c>
      <c r="B3" s="54" t="s">
        <v>98</v>
      </c>
      <c r="C3" s="54" t="s">
        <v>104</v>
      </c>
      <c r="D3" s="55" t="s">
        <v>105</v>
      </c>
      <c r="E3" s="54" t="s">
        <v>37</v>
      </c>
      <c r="F3" s="56" t="s">
        <v>38</v>
      </c>
      <c r="G3" s="57" t="s">
        <v>39</v>
      </c>
      <c r="H3" s="52"/>
    </row>
    <row r="4" spans="1:10" s="62" customFormat="1" ht="17.25" customHeight="1" x14ac:dyDescent="0.3">
      <c r="A4" s="77" t="s">
        <v>58</v>
      </c>
      <c r="B4" s="77"/>
      <c r="C4" s="77"/>
      <c r="D4" s="77"/>
      <c r="E4" s="77"/>
      <c r="F4" s="77"/>
      <c r="G4" s="78"/>
      <c r="H4" s="73"/>
      <c r="I4"/>
      <c r="J4"/>
    </row>
    <row r="5" spans="1:10" s="62" customFormat="1" ht="17.25" customHeight="1" x14ac:dyDescent="0.3">
      <c r="A5" s="79" t="s">
        <v>115</v>
      </c>
      <c r="B5" s="83">
        <v>6.82</v>
      </c>
      <c r="C5" s="59" t="s">
        <v>93</v>
      </c>
      <c r="D5" s="59" t="s">
        <v>93</v>
      </c>
      <c r="E5" s="89">
        <v>0</v>
      </c>
      <c r="F5" s="87">
        <v>0</v>
      </c>
      <c r="G5" s="84">
        <v>8.41</v>
      </c>
      <c r="H5"/>
      <c r="I5"/>
      <c r="J5"/>
    </row>
    <row r="6" spans="1:10" s="67" customFormat="1" ht="17.25" customHeight="1" x14ac:dyDescent="0.3">
      <c r="A6" s="80" t="s">
        <v>116</v>
      </c>
      <c r="B6" s="85">
        <v>2.56</v>
      </c>
      <c r="C6" s="64" t="s">
        <v>93</v>
      </c>
      <c r="D6" s="91">
        <v>1.86</v>
      </c>
      <c r="E6" s="91">
        <v>0</v>
      </c>
      <c r="F6" s="65" t="s">
        <v>203</v>
      </c>
      <c r="G6" s="86">
        <v>6.16</v>
      </c>
      <c r="H6"/>
      <c r="I6"/>
      <c r="J6"/>
    </row>
    <row r="7" spans="1:10" s="62" customFormat="1" ht="17.25" customHeight="1" x14ac:dyDescent="0.3">
      <c r="A7" s="79" t="s">
        <v>117</v>
      </c>
      <c r="B7" s="83">
        <v>2.9</v>
      </c>
      <c r="C7" s="59" t="s">
        <v>93</v>
      </c>
      <c r="D7" s="89">
        <v>1.1399999999999999</v>
      </c>
      <c r="E7" s="89">
        <v>0</v>
      </c>
      <c r="F7" s="60" t="s">
        <v>204</v>
      </c>
      <c r="G7" s="84">
        <v>3.23</v>
      </c>
      <c r="H7"/>
      <c r="I7"/>
      <c r="J7"/>
    </row>
    <row r="8" spans="1:10" s="62" customFormat="1" ht="17.25" customHeight="1" x14ac:dyDescent="0.3">
      <c r="A8" s="75" t="s">
        <v>59</v>
      </c>
      <c r="B8" s="75"/>
      <c r="C8" s="75"/>
      <c r="D8" s="75"/>
      <c r="E8" s="75"/>
      <c r="F8" s="75"/>
      <c r="G8" s="76"/>
      <c r="H8"/>
      <c r="I8"/>
      <c r="J8"/>
    </row>
    <row r="9" spans="1:10" s="62" customFormat="1" ht="17.25" customHeight="1" x14ac:dyDescent="0.3">
      <c r="A9" s="79" t="s">
        <v>115</v>
      </c>
      <c r="B9" s="83">
        <v>6.24</v>
      </c>
      <c r="C9" s="59" t="s">
        <v>93</v>
      </c>
      <c r="D9" s="59" t="s">
        <v>93</v>
      </c>
      <c r="E9" s="89">
        <v>0</v>
      </c>
      <c r="F9" s="87">
        <v>0</v>
      </c>
      <c r="G9" s="84">
        <v>6.39</v>
      </c>
      <c r="H9"/>
      <c r="I9"/>
      <c r="J9"/>
    </row>
    <row r="10" spans="1:10" s="62" customFormat="1" ht="17.25" customHeight="1" x14ac:dyDescent="0.3">
      <c r="A10" s="80" t="s">
        <v>116</v>
      </c>
      <c r="B10" s="63" t="s">
        <v>93</v>
      </c>
      <c r="C10" s="64" t="s">
        <v>93</v>
      </c>
      <c r="D10" s="91">
        <v>0</v>
      </c>
      <c r="E10" s="91">
        <v>0</v>
      </c>
      <c r="F10" s="88">
        <v>1.76</v>
      </c>
      <c r="G10" s="86">
        <v>5.63</v>
      </c>
      <c r="H10"/>
      <c r="I10"/>
      <c r="J10"/>
    </row>
    <row r="11" spans="1:10" s="62" customFormat="1" ht="17.25" customHeight="1" x14ac:dyDescent="0.3">
      <c r="A11" s="79" t="s">
        <v>117</v>
      </c>
      <c r="B11" s="83">
        <v>1.46</v>
      </c>
      <c r="C11" s="59" t="s">
        <v>93</v>
      </c>
      <c r="D11" s="89">
        <v>1.05</v>
      </c>
      <c r="E11" s="89">
        <v>0</v>
      </c>
      <c r="F11" s="87">
        <v>1.52</v>
      </c>
      <c r="G11" s="84">
        <v>2.86</v>
      </c>
      <c r="H11"/>
      <c r="I11"/>
      <c r="J11"/>
    </row>
    <row r="12" spans="1:10" s="62" customFormat="1" ht="17.25" customHeight="1" x14ac:dyDescent="0.3">
      <c r="A12" s="75" t="s">
        <v>61</v>
      </c>
      <c r="B12" s="75"/>
      <c r="C12" s="75"/>
      <c r="D12" s="75"/>
      <c r="E12" s="75"/>
      <c r="F12" s="75"/>
      <c r="G12" s="76"/>
      <c r="H12"/>
      <c r="I12"/>
      <c r="J12"/>
    </row>
    <row r="13" spans="1:10" s="62" customFormat="1" ht="17.25" customHeight="1" x14ac:dyDescent="0.3">
      <c r="A13" s="79" t="s">
        <v>115</v>
      </c>
      <c r="B13" s="58" t="s">
        <v>93</v>
      </c>
      <c r="C13" s="59" t="s">
        <v>93</v>
      </c>
      <c r="D13" s="59" t="s">
        <v>93</v>
      </c>
      <c r="E13" s="89">
        <v>0</v>
      </c>
      <c r="F13" s="87">
        <v>0</v>
      </c>
      <c r="G13" s="84">
        <v>4.83</v>
      </c>
      <c r="H13"/>
      <c r="I13"/>
      <c r="J13"/>
    </row>
    <row r="14" spans="1:10" s="62" customFormat="1" ht="17.25" customHeight="1" x14ac:dyDescent="0.3">
      <c r="A14" s="80" t="s">
        <v>116</v>
      </c>
      <c r="B14" s="85">
        <v>4.45</v>
      </c>
      <c r="C14" s="64" t="s">
        <v>93</v>
      </c>
      <c r="D14" s="64" t="s">
        <v>93</v>
      </c>
      <c r="E14" s="91">
        <v>0</v>
      </c>
      <c r="F14" s="88">
        <v>0</v>
      </c>
      <c r="G14" s="86">
        <v>5.69</v>
      </c>
      <c r="H14"/>
      <c r="I14"/>
      <c r="J14"/>
    </row>
    <row r="15" spans="1:10" s="62" customFormat="1" ht="17.25" customHeight="1" x14ac:dyDescent="0.3">
      <c r="A15" s="79" t="s">
        <v>117</v>
      </c>
      <c r="B15" s="83">
        <v>2.81</v>
      </c>
      <c r="C15" s="59" t="s">
        <v>93</v>
      </c>
      <c r="D15" s="89">
        <v>1.58</v>
      </c>
      <c r="E15" s="89">
        <v>0</v>
      </c>
      <c r="F15" s="87">
        <v>1.94</v>
      </c>
      <c r="G15" s="84">
        <v>5.33</v>
      </c>
      <c r="I15"/>
      <c r="J15"/>
    </row>
    <row r="16" spans="1:10" s="62" customFormat="1" ht="17.25" customHeight="1" x14ac:dyDescent="0.3">
      <c r="A16" s="75" t="s">
        <v>60</v>
      </c>
      <c r="B16" s="75"/>
      <c r="C16" s="75"/>
      <c r="D16" s="75"/>
      <c r="E16" s="75"/>
      <c r="F16" s="75"/>
      <c r="G16" s="76"/>
      <c r="I16"/>
      <c r="J16"/>
    </row>
    <row r="17" spans="1:10" s="62" customFormat="1" ht="17.25" customHeight="1" x14ac:dyDescent="0.3">
      <c r="A17" s="81" t="s">
        <v>115</v>
      </c>
      <c r="B17" s="83">
        <v>3.7</v>
      </c>
      <c r="C17" s="59" t="s">
        <v>93</v>
      </c>
      <c r="D17" s="59" t="s">
        <v>93</v>
      </c>
      <c r="E17" s="89">
        <v>0</v>
      </c>
      <c r="F17" s="87">
        <v>0</v>
      </c>
      <c r="G17" s="61" t="s">
        <v>205</v>
      </c>
      <c r="I17"/>
      <c r="J17"/>
    </row>
    <row r="18" spans="1:10" s="62" customFormat="1" ht="17.25" customHeight="1" x14ac:dyDescent="0.3">
      <c r="A18" s="80" t="s">
        <v>116</v>
      </c>
      <c r="B18" s="85">
        <v>4.1900000000000004</v>
      </c>
      <c r="C18" s="91">
        <v>5.42</v>
      </c>
      <c r="D18" s="91">
        <v>3.3</v>
      </c>
      <c r="E18" s="91">
        <v>1.93</v>
      </c>
      <c r="F18" s="88">
        <v>1.95</v>
      </c>
      <c r="G18" s="66" t="s">
        <v>206</v>
      </c>
      <c r="I18"/>
      <c r="J18"/>
    </row>
    <row r="19" spans="1:10" s="62" customFormat="1" ht="17.25" customHeight="1" x14ac:dyDescent="0.3">
      <c r="A19" s="81" t="s">
        <v>117</v>
      </c>
      <c r="B19" s="83">
        <v>2.2799999999999998</v>
      </c>
      <c r="C19" s="89">
        <v>4.6399999999999997</v>
      </c>
      <c r="D19" s="59" t="s">
        <v>93</v>
      </c>
      <c r="E19" s="89">
        <v>2.17</v>
      </c>
      <c r="F19" s="87">
        <v>0</v>
      </c>
      <c r="G19" s="61" t="s">
        <v>207</v>
      </c>
      <c r="I19"/>
      <c r="J19"/>
    </row>
    <row r="20" spans="1:10" s="62" customFormat="1" ht="17.25" customHeight="1" x14ac:dyDescent="0.3">
      <c r="A20" s="75" t="s">
        <v>63</v>
      </c>
      <c r="B20" s="75"/>
      <c r="C20" s="75"/>
      <c r="D20" s="75"/>
      <c r="E20" s="75"/>
      <c r="F20" s="75"/>
      <c r="G20" s="76"/>
      <c r="I20"/>
      <c r="J20"/>
    </row>
    <row r="21" spans="1:10" s="62" customFormat="1" ht="17.25" customHeight="1" x14ac:dyDescent="0.3">
      <c r="A21" s="81" t="s">
        <v>116</v>
      </c>
      <c r="B21" s="58" t="s">
        <v>208</v>
      </c>
      <c r="C21" s="89">
        <v>0</v>
      </c>
      <c r="D21" s="59" t="s">
        <v>93</v>
      </c>
      <c r="E21" s="89">
        <v>0</v>
      </c>
      <c r="F21" s="87">
        <v>0</v>
      </c>
      <c r="G21" s="84">
        <v>3.49</v>
      </c>
      <c r="I21"/>
      <c r="J21"/>
    </row>
    <row r="22" spans="1:10" s="62" customFormat="1" ht="17.25" customHeight="1" x14ac:dyDescent="0.3">
      <c r="A22" s="80" t="s">
        <v>117</v>
      </c>
      <c r="B22" s="63" t="s">
        <v>159</v>
      </c>
      <c r="C22" s="64" t="s">
        <v>93</v>
      </c>
      <c r="D22" s="64" t="s">
        <v>93</v>
      </c>
      <c r="E22" s="91">
        <v>0</v>
      </c>
      <c r="F22" s="88">
        <v>0</v>
      </c>
      <c r="G22" s="86">
        <v>3.07</v>
      </c>
      <c r="I22"/>
      <c r="J22"/>
    </row>
    <row r="23" spans="1:10" s="62" customFormat="1" ht="17.25" customHeight="1" x14ac:dyDescent="0.3">
      <c r="A23" s="81" t="s">
        <v>115</v>
      </c>
      <c r="B23" s="58" t="s">
        <v>209</v>
      </c>
      <c r="C23" s="89">
        <v>0</v>
      </c>
      <c r="D23" s="59" t="s">
        <v>93</v>
      </c>
      <c r="E23" s="59" t="s">
        <v>209</v>
      </c>
      <c r="F23" s="87">
        <v>0</v>
      </c>
      <c r="G23" s="84">
        <v>3.1</v>
      </c>
      <c r="I23"/>
      <c r="J23"/>
    </row>
    <row r="24" spans="1:10" s="62" customFormat="1" ht="17.25" customHeight="1" x14ac:dyDescent="0.3">
      <c r="A24" s="75" t="s">
        <v>65</v>
      </c>
      <c r="B24" s="75"/>
      <c r="C24" s="75"/>
      <c r="D24" s="75"/>
      <c r="E24" s="75"/>
      <c r="F24" s="75"/>
      <c r="G24" s="76"/>
      <c r="I24"/>
      <c r="J24"/>
    </row>
    <row r="25" spans="1:10" s="62" customFormat="1" ht="17.25" customHeight="1" x14ac:dyDescent="0.3">
      <c r="A25" s="81" t="s">
        <v>117</v>
      </c>
      <c r="B25" s="83">
        <v>2.67</v>
      </c>
      <c r="C25" s="59" t="s">
        <v>93</v>
      </c>
      <c r="D25" s="59" t="s">
        <v>93</v>
      </c>
      <c r="E25" s="89">
        <v>0</v>
      </c>
      <c r="F25" s="87">
        <v>0</v>
      </c>
      <c r="G25" s="61" t="s">
        <v>210</v>
      </c>
      <c r="I25"/>
      <c r="J25"/>
    </row>
    <row r="26" spans="1:10" s="62" customFormat="1" ht="17.25" customHeight="1" x14ac:dyDescent="0.3">
      <c r="A26" s="80" t="s">
        <v>115</v>
      </c>
      <c r="B26" s="85">
        <v>2.98</v>
      </c>
      <c r="C26" s="64" t="s">
        <v>93</v>
      </c>
      <c r="D26" s="64" t="s">
        <v>93</v>
      </c>
      <c r="E26" s="91">
        <v>0</v>
      </c>
      <c r="F26" s="88">
        <v>0</v>
      </c>
      <c r="G26" s="66" t="s">
        <v>211</v>
      </c>
      <c r="I26"/>
      <c r="J26"/>
    </row>
    <row r="27" spans="1:10" s="62" customFormat="1" ht="17.25" customHeight="1" x14ac:dyDescent="0.3">
      <c r="A27" s="81" t="s">
        <v>116</v>
      </c>
      <c r="B27" s="83">
        <v>0.87</v>
      </c>
      <c r="C27" s="59" t="s">
        <v>93</v>
      </c>
      <c r="D27" s="59" t="s">
        <v>93</v>
      </c>
      <c r="E27" s="89">
        <v>0</v>
      </c>
      <c r="F27" s="87">
        <v>0</v>
      </c>
      <c r="G27" s="61" t="s">
        <v>212</v>
      </c>
      <c r="I27"/>
      <c r="J27"/>
    </row>
    <row r="28" spans="1:10" s="62" customFormat="1" ht="17.25" customHeight="1" x14ac:dyDescent="0.3">
      <c r="A28" s="75" t="s">
        <v>62</v>
      </c>
      <c r="B28" s="75"/>
      <c r="C28" s="75"/>
      <c r="D28" s="75"/>
      <c r="E28" s="75"/>
      <c r="F28" s="75"/>
      <c r="G28" s="76"/>
      <c r="I28"/>
      <c r="J28"/>
    </row>
    <row r="29" spans="1:10" s="62" customFormat="1" ht="17.25" customHeight="1" x14ac:dyDescent="0.3">
      <c r="A29" s="81" t="s">
        <v>115</v>
      </c>
      <c r="B29" s="83">
        <v>4.59</v>
      </c>
      <c r="C29" s="59" t="s">
        <v>93</v>
      </c>
      <c r="D29" s="89">
        <v>5.62</v>
      </c>
      <c r="E29" s="89">
        <v>0</v>
      </c>
      <c r="F29" s="87">
        <v>4.5999999999999996</v>
      </c>
      <c r="G29" s="84">
        <v>5.66</v>
      </c>
      <c r="I29"/>
      <c r="J29"/>
    </row>
    <row r="30" spans="1:10" s="62" customFormat="1" ht="17.25" customHeight="1" x14ac:dyDescent="0.3">
      <c r="A30" s="80" t="s">
        <v>116</v>
      </c>
      <c r="B30" s="85">
        <v>1.91</v>
      </c>
      <c r="C30" s="64" t="s">
        <v>213</v>
      </c>
      <c r="D30" s="91">
        <v>3.06</v>
      </c>
      <c r="E30" s="64" t="s">
        <v>214</v>
      </c>
      <c r="F30" s="88">
        <v>0.53</v>
      </c>
      <c r="G30" s="86">
        <v>3.74</v>
      </c>
      <c r="I30"/>
      <c r="J30"/>
    </row>
    <row r="31" spans="1:10" s="62" customFormat="1" ht="17.25" customHeight="1" x14ac:dyDescent="0.3">
      <c r="A31" s="81" t="s">
        <v>117</v>
      </c>
      <c r="B31" s="83">
        <v>2.02</v>
      </c>
      <c r="C31" s="59" t="s">
        <v>215</v>
      </c>
      <c r="D31" s="59" t="s">
        <v>93</v>
      </c>
      <c r="E31" s="59" t="s">
        <v>216</v>
      </c>
      <c r="F31" s="87">
        <v>0</v>
      </c>
      <c r="G31" s="84">
        <v>4.72</v>
      </c>
      <c r="I31"/>
      <c r="J31"/>
    </row>
    <row r="32" spans="1:10" s="62" customFormat="1" ht="17.25" customHeight="1" x14ac:dyDescent="0.3">
      <c r="A32" s="75" t="s">
        <v>66</v>
      </c>
      <c r="B32" s="75"/>
      <c r="C32" s="75"/>
      <c r="D32" s="75"/>
      <c r="E32" s="75"/>
      <c r="F32" s="75"/>
      <c r="G32" s="76"/>
      <c r="I32"/>
      <c r="J32"/>
    </row>
    <row r="33" spans="1:10" s="62" customFormat="1" ht="17.25" customHeight="1" x14ac:dyDescent="0.3">
      <c r="A33" s="81" t="s">
        <v>115</v>
      </c>
      <c r="B33" s="83">
        <v>4.6100000000000003</v>
      </c>
      <c r="C33" s="59" t="s">
        <v>93</v>
      </c>
      <c r="D33" s="89">
        <v>2.2999999999999998</v>
      </c>
      <c r="E33" s="89">
        <v>0</v>
      </c>
      <c r="F33" s="87">
        <v>3.12</v>
      </c>
      <c r="G33" s="84">
        <v>6.29</v>
      </c>
      <c r="I33"/>
      <c r="J33"/>
    </row>
    <row r="34" spans="1:10" s="62" customFormat="1" ht="17.25" customHeight="1" x14ac:dyDescent="0.3">
      <c r="A34" s="80" t="s">
        <v>116</v>
      </c>
      <c r="B34" s="85">
        <v>2.64</v>
      </c>
      <c r="C34" s="64" t="s">
        <v>213</v>
      </c>
      <c r="D34" s="91">
        <v>3.18</v>
      </c>
      <c r="E34" s="64" t="s">
        <v>217</v>
      </c>
      <c r="F34" s="88">
        <v>1.63</v>
      </c>
      <c r="G34" s="86">
        <v>5.08</v>
      </c>
      <c r="I34"/>
      <c r="J34"/>
    </row>
    <row r="35" spans="1:10" s="62" customFormat="1" ht="17.25" customHeight="1" x14ac:dyDescent="0.3">
      <c r="A35" s="81" t="s">
        <v>117</v>
      </c>
      <c r="B35" s="83">
        <v>2.93</v>
      </c>
      <c r="C35" s="59" t="s">
        <v>218</v>
      </c>
      <c r="D35" s="89">
        <v>0.52</v>
      </c>
      <c r="E35" s="59" t="s">
        <v>219</v>
      </c>
      <c r="F35" s="87">
        <v>4.22</v>
      </c>
      <c r="G35" s="84">
        <v>3.95</v>
      </c>
      <c r="I35"/>
      <c r="J35"/>
    </row>
    <row r="36" spans="1:10" s="62" customFormat="1" ht="17.25" customHeight="1" x14ac:dyDescent="0.3">
      <c r="A36" s="75" t="s">
        <v>67</v>
      </c>
      <c r="B36" s="75"/>
      <c r="C36" s="75"/>
      <c r="D36" s="75"/>
      <c r="E36" s="75"/>
      <c r="F36" s="75"/>
      <c r="G36" s="76"/>
      <c r="I36"/>
      <c r="J36"/>
    </row>
    <row r="37" spans="1:10" s="62" customFormat="1" ht="17.25" customHeight="1" x14ac:dyDescent="0.3">
      <c r="A37" s="81" t="s">
        <v>115</v>
      </c>
      <c r="B37" s="58" t="s">
        <v>93</v>
      </c>
      <c r="C37" s="89">
        <v>4.0599999999999996</v>
      </c>
      <c r="D37" s="89">
        <v>0</v>
      </c>
      <c r="E37" s="89">
        <v>0</v>
      </c>
      <c r="F37" s="87">
        <v>3.37</v>
      </c>
      <c r="G37" s="84">
        <v>4.33</v>
      </c>
      <c r="I37"/>
      <c r="J37"/>
    </row>
    <row r="38" spans="1:10" s="62" customFormat="1" ht="17.25" customHeight="1" x14ac:dyDescent="0.3">
      <c r="A38" s="80" t="s">
        <v>116</v>
      </c>
      <c r="B38" s="85">
        <v>2.15</v>
      </c>
      <c r="C38" s="64" t="s">
        <v>93</v>
      </c>
      <c r="D38" s="91">
        <v>2.08</v>
      </c>
      <c r="E38" s="91">
        <v>0</v>
      </c>
      <c r="F38" s="88">
        <v>2.11</v>
      </c>
      <c r="G38" s="86">
        <v>3.66</v>
      </c>
      <c r="I38"/>
      <c r="J38"/>
    </row>
    <row r="39" spans="1:10" s="62" customFormat="1" ht="17.25" customHeight="1" x14ac:dyDescent="0.3">
      <c r="A39" s="81" t="s">
        <v>117</v>
      </c>
      <c r="B39" s="83">
        <v>2.2200000000000002</v>
      </c>
      <c r="C39" s="59" t="s">
        <v>93</v>
      </c>
      <c r="D39" s="59" t="s">
        <v>93</v>
      </c>
      <c r="E39" s="89">
        <v>0</v>
      </c>
      <c r="F39" s="87">
        <v>0</v>
      </c>
      <c r="G39" s="84">
        <v>5.83</v>
      </c>
      <c r="I39"/>
      <c r="J39"/>
    </row>
    <row r="40" spans="1:10" s="62" customFormat="1" ht="17.25" customHeight="1" x14ac:dyDescent="0.3">
      <c r="A40" s="75" t="s">
        <v>64</v>
      </c>
      <c r="B40" s="75"/>
      <c r="C40" s="75"/>
      <c r="D40" s="75"/>
      <c r="E40" s="75"/>
      <c r="F40" s="75"/>
      <c r="G40" s="76"/>
      <c r="I40"/>
      <c r="J40"/>
    </row>
    <row r="41" spans="1:10" s="62" customFormat="1" ht="17.25" customHeight="1" x14ac:dyDescent="0.3">
      <c r="A41" s="81" t="s">
        <v>115</v>
      </c>
      <c r="B41" s="83">
        <v>2.76</v>
      </c>
      <c r="C41" s="59" t="s">
        <v>93</v>
      </c>
      <c r="D41" s="59" t="s">
        <v>93</v>
      </c>
      <c r="E41" s="89">
        <v>0</v>
      </c>
      <c r="F41" s="87">
        <v>0</v>
      </c>
      <c r="G41" s="84">
        <v>6.29</v>
      </c>
      <c r="I41"/>
      <c r="J41"/>
    </row>
    <row r="42" spans="1:10" s="62" customFormat="1" ht="17.25" customHeight="1" x14ac:dyDescent="0.3">
      <c r="A42" s="80" t="s">
        <v>116</v>
      </c>
      <c r="B42" s="85">
        <v>2.82</v>
      </c>
      <c r="C42" s="91">
        <v>5.51</v>
      </c>
      <c r="D42" s="91">
        <v>3.11</v>
      </c>
      <c r="E42" s="64" t="s">
        <v>220</v>
      </c>
      <c r="F42" s="88">
        <v>0.68</v>
      </c>
      <c r="G42" s="86">
        <v>5.8</v>
      </c>
      <c r="I42"/>
      <c r="J42"/>
    </row>
    <row r="43" spans="1:10" s="62" customFormat="1" ht="17.25" customHeight="1" x14ac:dyDescent="0.3">
      <c r="A43" s="81" t="s">
        <v>117</v>
      </c>
      <c r="B43" s="83">
        <v>1.4</v>
      </c>
      <c r="C43" s="89">
        <v>3.27</v>
      </c>
      <c r="D43" s="89">
        <v>0.69</v>
      </c>
      <c r="E43" s="59" t="s">
        <v>221</v>
      </c>
      <c r="F43" s="87">
        <v>3.62</v>
      </c>
      <c r="G43" s="84">
        <v>3.12</v>
      </c>
      <c r="I43"/>
      <c r="J43"/>
    </row>
    <row r="44" spans="1:10" s="62" customFormat="1" ht="17.25" customHeight="1" x14ac:dyDescent="0.3">
      <c r="A44" s="75" t="s">
        <v>70</v>
      </c>
      <c r="B44" s="75"/>
      <c r="C44" s="75"/>
      <c r="D44" s="75"/>
      <c r="E44" s="75"/>
      <c r="F44" s="75"/>
      <c r="G44" s="76"/>
      <c r="I44"/>
      <c r="J44"/>
    </row>
    <row r="45" spans="1:10" s="62" customFormat="1" ht="17.25" customHeight="1" x14ac:dyDescent="0.3">
      <c r="A45" s="81" t="s">
        <v>115</v>
      </c>
      <c r="B45" s="83">
        <v>0</v>
      </c>
      <c r="C45" s="59" t="s">
        <v>93</v>
      </c>
      <c r="D45" s="89">
        <v>0</v>
      </c>
      <c r="E45" s="89">
        <v>0</v>
      </c>
      <c r="F45" s="87">
        <v>0</v>
      </c>
      <c r="G45" s="84">
        <v>0</v>
      </c>
      <c r="I45"/>
      <c r="J45"/>
    </row>
    <row r="46" spans="1:10" s="62" customFormat="1" ht="17.25" customHeight="1" x14ac:dyDescent="0.3">
      <c r="A46" s="80" t="s">
        <v>116</v>
      </c>
      <c r="B46" s="63" t="s">
        <v>93</v>
      </c>
      <c r="C46" s="91">
        <v>0</v>
      </c>
      <c r="D46" s="91">
        <v>0</v>
      </c>
      <c r="E46" s="91">
        <v>0</v>
      </c>
      <c r="F46" s="88">
        <v>0</v>
      </c>
      <c r="G46" s="86">
        <v>0</v>
      </c>
      <c r="I46"/>
      <c r="J46"/>
    </row>
    <row r="47" spans="1:10" s="62" customFormat="1" ht="17.25" customHeight="1" x14ac:dyDescent="0.3">
      <c r="A47" s="81" t="s">
        <v>117</v>
      </c>
      <c r="B47" s="83">
        <v>3.85</v>
      </c>
      <c r="C47" s="89">
        <v>3.51</v>
      </c>
      <c r="D47" s="89">
        <v>4.5599999999999996</v>
      </c>
      <c r="E47" s="89">
        <v>4.3099999999999996</v>
      </c>
      <c r="F47" s="87">
        <v>2.12</v>
      </c>
      <c r="G47" s="84">
        <v>5.48</v>
      </c>
      <c r="I47"/>
      <c r="J47"/>
    </row>
    <row r="48" spans="1:10" s="62" customFormat="1" ht="17.25" customHeight="1" x14ac:dyDescent="0.3">
      <c r="A48" s="75" t="s">
        <v>68</v>
      </c>
      <c r="B48" s="75"/>
      <c r="C48" s="75"/>
      <c r="D48" s="75"/>
      <c r="E48" s="75"/>
      <c r="F48" s="75"/>
      <c r="G48" s="76"/>
      <c r="I48"/>
      <c r="J48"/>
    </row>
    <row r="49" spans="1:10" s="62" customFormat="1" ht="17.25" customHeight="1" x14ac:dyDescent="0.3">
      <c r="A49" s="81" t="s">
        <v>116</v>
      </c>
      <c r="B49" s="83">
        <v>2.71</v>
      </c>
      <c r="C49" s="89">
        <v>4.82</v>
      </c>
      <c r="D49" s="89">
        <v>1.73</v>
      </c>
      <c r="E49" s="89">
        <v>4.97</v>
      </c>
      <c r="F49" s="87">
        <v>1.45</v>
      </c>
      <c r="G49" s="84">
        <v>5.31</v>
      </c>
      <c r="I49"/>
      <c r="J49"/>
    </row>
    <row r="50" spans="1:10" s="62" customFormat="1" ht="17.25" customHeight="1" x14ac:dyDescent="0.3">
      <c r="A50" s="80" t="s">
        <v>117</v>
      </c>
      <c r="B50" s="85">
        <v>2.16</v>
      </c>
      <c r="C50" s="91">
        <v>6.63</v>
      </c>
      <c r="D50" s="91">
        <v>0.46</v>
      </c>
      <c r="E50" s="91">
        <v>5.51</v>
      </c>
      <c r="F50" s="88">
        <v>3.02</v>
      </c>
      <c r="G50" s="86">
        <v>4.5999999999999996</v>
      </c>
      <c r="I50"/>
      <c r="J50"/>
    </row>
    <row r="51" spans="1:10" s="62" customFormat="1" ht="17.25" customHeight="1" x14ac:dyDescent="0.3">
      <c r="A51" s="81" t="s">
        <v>115</v>
      </c>
      <c r="B51" s="83">
        <v>2.41</v>
      </c>
      <c r="C51" s="59" t="s">
        <v>93</v>
      </c>
      <c r="D51" s="89">
        <v>2.41</v>
      </c>
      <c r="E51" s="89">
        <v>0</v>
      </c>
      <c r="F51" s="87">
        <v>1.46</v>
      </c>
      <c r="G51" s="84">
        <v>4.6900000000000004</v>
      </c>
      <c r="I51"/>
      <c r="J51"/>
    </row>
    <row r="52" spans="1:10" s="62" customFormat="1" ht="17.25" customHeight="1" x14ac:dyDescent="0.3">
      <c r="A52" s="75" t="s">
        <v>69</v>
      </c>
      <c r="B52" s="75"/>
      <c r="C52" s="75"/>
      <c r="D52" s="75"/>
      <c r="E52" s="75"/>
      <c r="F52" s="75"/>
      <c r="G52" s="76"/>
      <c r="I52"/>
      <c r="J52"/>
    </row>
    <row r="53" spans="1:10" s="62" customFormat="1" ht="17.25" customHeight="1" x14ac:dyDescent="0.3">
      <c r="A53" s="81" t="s">
        <v>117</v>
      </c>
      <c r="B53" s="83">
        <v>3.83</v>
      </c>
      <c r="C53" s="59" t="s">
        <v>222</v>
      </c>
      <c r="D53" s="59" t="s">
        <v>93</v>
      </c>
      <c r="E53" s="89">
        <v>6.23</v>
      </c>
      <c r="F53" s="87">
        <v>0</v>
      </c>
      <c r="G53" s="84">
        <v>5.71</v>
      </c>
      <c r="I53"/>
      <c r="J53"/>
    </row>
    <row r="54" spans="1:10" s="62" customFormat="1" ht="17.25" customHeight="1" x14ac:dyDescent="0.3">
      <c r="A54" s="80" t="s">
        <v>115</v>
      </c>
      <c r="B54" s="85">
        <v>1.8</v>
      </c>
      <c r="C54" s="64" t="s">
        <v>223</v>
      </c>
      <c r="D54" s="64" t="s">
        <v>93</v>
      </c>
      <c r="E54" s="91">
        <v>5.0999999999999996</v>
      </c>
      <c r="F54" s="88">
        <v>0</v>
      </c>
      <c r="G54" s="86">
        <v>4.55</v>
      </c>
      <c r="I54"/>
      <c r="J54"/>
    </row>
    <row r="55" spans="1:10" s="62" customFormat="1" ht="17.25" customHeight="1" x14ac:dyDescent="0.3">
      <c r="A55" s="81" t="s">
        <v>116</v>
      </c>
      <c r="B55" s="83">
        <v>3.5</v>
      </c>
      <c r="C55" s="59" t="s">
        <v>163</v>
      </c>
      <c r="D55" s="89">
        <v>3.14</v>
      </c>
      <c r="E55" s="89">
        <v>3.5</v>
      </c>
      <c r="F55" s="87">
        <v>2.27</v>
      </c>
      <c r="G55" s="84">
        <v>5.59</v>
      </c>
      <c r="I55"/>
      <c r="J55"/>
    </row>
    <row r="56" spans="1:10" s="62" customFormat="1" ht="17.25" customHeight="1" x14ac:dyDescent="0.3">
      <c r="A56" s="75" t="s">
        <v>71</v>
      </c>
      <c r="B56" s="75"/>
      <c r="C56" s="75"/>
      <c r="D56" s="75"/>
      <c r="E56" s="75"/>
      <c r="F56" s="75"/>
      <c r="G56" s="76"/>
      <c r="I56"/>
      <c r="J56"/>
    </row>
    <row r="57" spans="1:10" s="62" customFormat="1" ht="17.25" customHeight="1" x14ac:dyDescent="0.3">
      <c r="A57" s="81" t="s">
        <v>115</v>
      </c>
      <c r="B57" s="58" t="s">
        <v>162</v>
      </c>
      <c r="C57" s="59" t="s">
        <v>163</v>
      </c>
      <c r="D57" s="59">
        <v>3.09</v>
      </c>
      <c r="E57" s="59" t="s">
        <v>164</v>
      </c>
      <c r="F57" s="60" t="s">
        <v>165</v>
      </c>
      <c r="G57" s="61">
        <v>5.42</v>
      </c>
      <c r="J57"/>
    </row>
    <row r="58" spans="1:10" s="62" customFormat="1" ht="17.25" customHeight="1" x14ac:dyDescent="0.3">
      <c r="A58" s="80" t="s">
        <v>116</v>
      </c>
      <c r="B58" s="63" t="s">
        <v>166</v>
      </c>
      <c r="C58" s="64" t="s">
        <v>167</v>
      </c>
      <c r="D58" s="64">
        <v>2.65</v>
      </c>
      <c r="E58" s="64" t="s">
        <v>168</v>
      </c>
      <c r="F58" s="65" t="s">
        <v>169</v>
      </c>
      <c r="G58" s="66">
        <v>5.0199999999999996</v>
      </c>
      <c r="J58"/>
    </row>
    <row r="59" spans="1:10" s="62" customFormat="1" ht="17.25" customHeight="1" x14ac:dyDescent="0.3">
      <c r="A59" s="81" t="s">
        <v>117</v>
      </c>
      <c r="B59" s="58" t="s">
        <v>170</v>
      </c>
      <c r="C59" s="59" t="s">
        <v>171</v>
      </c>
      <c r="D59" s="59">
        <v>0.77</v>
      </c>
      <c r="E59" s="59" t="s">
        <v>172</v>
      </c>
      <c r="F59" s="60" t="s">
        <v>173</v>
      </c>
      <c r="G59" s="61">
        <v>4.12</v>
      </c>
      <c r="J59"/>
    </row>
    <row r="60" spans="1:10" s="62" customFormat="1" ht="17.25" customHeight="1" x14ac:dyDescent="0.3">
      <c r="A60" s="75" t="s">
        <v>56</v>
      </c>
      <c r="B60" s="75"/>
      <c r="C60" s="75"/>
      <c r="D60" s="75"/>
      <c r="E60" s="75"/>
      <c r="F60" s="75"/>
      <c r="G60" s="76"/>
      <c r="J60"/>
    </row>
    <row r="61" spans="1:10" s="62" customFormat="1" ht="17.25" customHeight="1" x14ac:dyDescent="0.3">
      <c r="A61" s="81" t="s">
        <v>115</v>
      </c>
      <c r="B61" s="58" t="s">
        <v>188</v>
      </c>
      <c r="C61" s="58" t="s">
        <v>189</v>
      </c>
      <c r="D61" s="83">
        <v>3.75</v>
      </c>
      <c r="E61" s="58" t="s">
        <v>190</v>
      </c>
      <c r="F61" s="58" t="s">
        <v>191</v>
      </c>
      <c r="G61" s="58" t="s">
        <v>192</v>
      </c>
      <c r="J61"/>
    </row>
    <row r="62" spans="1:10" s="62" customFormat="1" ht="17.25" customHeight="1" x14ac:dyDescent="0.3">
      <c r="A62" s="80" t="s">
        <v>116</v>
      </c>
      <c r="B62" s="63" t="s">
        <v>193</v>
      </c>
      <c r="C62" s="63" t="s">
        <v>189</v>
      </c>
      <c r="D62" s="85">
        <v>2.5299999999999998</v>
      </c>
      <c r="E62" s="63" t="s">
        <v>194</v>
      </c>
      <c r="F62" s="63" t="s">
        <v>195</v>
      </c>
      <c r="G62" s="63" t="s">
        <v>196</v>
      </c>
      <c r="J62"/>
    </row>
    <row r="63" spans="1:10" s="62" customFormat="1" ht="17.25" customHeight="1" x14ac:dyDescent="0.3">
      <c r="A63" s="81" t="s">
        <v>117</v>
      </c>
      <c r="B63" s="58" t="s">
        <v>197</v>
      </c>
      <c r="C63" s="58" t="s">
        <v>198</v>
      </c>
      <c r="D63" s="83">
        <v>1</v>
      </c>
      <c r="E63" s="58" t="s">
        <v>199</v>
      </c>
      <c r="F63" s="58" t="s">
        <v>200</v>
      </c>
      <c r="G63" s="58" t="s">
        <v>201</v>
      </c>
      <c r="J63"/>
    </row>
    <row r="64" spans="1:10" s="53" customFormat="1" ht="17.25" customHeight="1" x14ac:dyDescent="0.3">
      <c r="A64" s="68" t="s">
        <v>97</v>
      </c>
      <c r="B64" s="62"/>
      <c r="C64" s="69"/>
      <c r="D64" s="69"/>
      <c r="E64" s="69"/>
      <c r="F64" s="69"/>
      <c r="G64" s="69"/>
      <c r="H64" s="52"/>
      <c r="J64"/>
    </row>
    <row r="65" spans="1:10" s="62" customFormat="1" ht="17.25" customHeight="1" x14ac:dyDescent="0.3">
      <c r="A65" s="70" t="s">
        <v>96</v>
      </c>
      <c r="B65" s="53"/>
      <c r="C65" s="69"/>
      <c r="D65" s="69"/>
      <c r="E65" s="69"/>
      <c r="F65" s="69"/>
      <c r="G65" s="69"/>
      <c r="J65"/>
    </row>
    <row r="66" spans="1:10" s="62" customFormat="1" ht="13.5" customHeight="1" x14ac:dyDescent="0.3">
      <c r="A66" s="71" t="s">
        <v>95</v>
      </c>
      <c r="C66" s="69"/>
      <c r="D66" s="69"/>
      <c r="E66" s="69"/>
      <c r="F66" s="69"/>
      <c r="G66" s="69"/>
      <c r="J66"/>
    </row>
    <row r="67" spans="1:10" s="62" customFormat="1" ht="13.5" customHeight="1" x14ac:dyDescent="0.3">
      <c r="C67" s="69"/>
      <c r="D67" s="69"/>
      <c r="E67" s="69"/>
      <c r="F67" s="69"/>
      <c r="G67" s="69"/>
      <c r="J67"/>
    </row>
    <row r="68" spans="1:10" s="62" customFormat="1" ht="13.5" customHeight="1" x14ac:dyDescent="0.3">
      <c r="A68" s="90" t="s">
        <v>202</v>
      </c>
      <c r="C68" s="69"/>
      <c r="D68" s="69"/>
      <c r="E68" s="69"/>
      <c r="F68" s="69"/>
      <c r="G68" s="69"/>
      <c r="J68"/>
    </row>
    <row r="69" spans="1:10" s="62" customFormat="1" ht="13.5" customHeight="1" x14ac:dyDescent="0.3">
      <c r="C69" s="69"/>
      <c r="D69" s="69"/>
      <c r="E69" s="69"/>
      <c r="F69" s="69"/>
      <c r="G69" s="69"/>
      <c r="J69"/>
    </row>
    <row r="70" spans="1:10" s="62" customFormat="1" ht="13.5" customHeight="1" x14ac:dyDescent="0.3">
      <c r="C70" s="69"/>
      <c r="D70" s="69"/>
      <c r="E70" s="69"/>
      <c r="F70" s="69"/>
      <c r="G70" s="69"/>
      <c r="J70"/>
    </row>
    <row r="71" spans="1:10" s="62" customFormat="1" ht="13.5" customHeight="1" x14ac:dyDescent="0.3">
      <c r="C71" s="69"/>
      <c r="D71" s="69"/>
      <c r="E71" s="69"/>
      <c r="F71" s="69"/>
      <c r="G71" s="69"/>
    </row>
    <row r="72" spans="1:10" s="62" customFormat="1" ht="13.5" customHeight="1" x14ac:dyDescent="0.3">
      <c r="C72" s="69"/>
      <c r="D72" s="69"/>
      <c r="E72" s="69"/>
      <c r="F72" s="69"/>
      <c r="G72" s="69"/>
    </row>
    <row r="73" spans="1:10" s="62" customFormat="1" ht="13.5" customHeight="1" x14ac:dyDescent="0.3">
      <c r="C73" s="69"/>
      <c r="D73" s="69"/>
      <c r="E73" s="69"/>
      <c r="F73" s="69"/>
      <c r="G73" s="69"/>
    </row>
    <row r="74" spans="1:10" s="62" customFormat="1" ht="13.5" customHeight="1" x14ac:dyDescent="0.3">
      <c r="C74" s="69"/>
      <c r="D74" s="69"/>
      <c r="E74" s="69"/>
      <c r="F74" s="69"/>
      <c r="G74" s="69"/>
    </row>
    <row r="75" spans="1:10" s="62" customFormat="1" ht="13.5" customHeight="1" x14ac:dyDescent="0.3">
      <c r="C75" s="69"/>
      <c r="D75" s="69"/>
      <c r="E75" s="69"/>
      <c r="F75" s="69"/>
      <c r="G75" s="69"/>
    </row>
    <row r="76" spans="1:10" s="62" customFormat="1" ht="13.5" customHeight="1" x14ac:dyDescent="0.3">
      <c r="C76" s="69"/>
      <c r="D76" s="69"/>
      <c r="E76" s="69"/>
      <c r="F76" s="69"/>
      <c r="G76" s="69"/>
    </row>
    <row r="77" spans="1:10" s="62" customFormat="1" ht="13.5" customHeight="1" x14ac:dyDescent="0.3">
      <c r="C77" s="69"/>
      <c r="D77" s="69"/>
      <c r="E77" s="69"/>
      <c r="F77" s="69"/>
      <c r="G77" s="69"/>
    </row>
    <row r="78" spans="1:10" s="62" customFormat="1" ht="13.5" customHeight="1" x14ac:dyDescent="0.3">
      <c r="C78" s="69"/>
      <c r="D78" s="69"/>
      <c r="E78" s="69"/>
      <c r="F78" s="69"/>
      <c r="G78" s="69"/>
    </row>
    <row r="79" spans="1:10" s="62" customFormat="1" ht="13.5" customHeight="1" x14ac:dyDescent="0.3">
      <c r="C79" s="69"/>
      <c r="D79" s="69"/>
      <c r="E79" s="69"/>
      <c r="F79" s="69"/>
      <c r="G79" s="69"/>
    </row>
    <row r="80" spans="1:10" s="62" customFormat="1" ht="13.5" customHeight="1" x14ac:dyDescent="0.3">
      <c r="C80" s="69"/>
      <c r="D80" s="69"/>
      <c r="E80" s="69"/>
      <c r="F80" s="69"/>
      <c r="G80" s="69"/>
    </row>
    <row r="81" spans="1:7" s="62" customFormat="1" ht="13.5" customHeight="1" x14ac:dyDescent="0.3">
      <c r="C81" s="69"/>
      <c r="D81" s="69"/>
      <c r="E81" s="69"/>
      <c r="F81" s="69"/>
      <c r="G81" s="69"/>
    </row>
    <row r="82" spans="1:7" s="62" customFormat="1" ht="13.5" customHeight="1" x14ac:dyDescent="0.3">
      <c r="C82" s="69"/>
      <c r="D82" s="69"/>
      <c r="E82" s="69"/>
      <c r="F82" s="69"/>
      <c r="G82" s="69"/>
    </row>
    <row r="83" spans="1:7" s="62" customFormat="1" ht="13.5" customHeight="1" x14ac:dyDescent="0.3">
      <c r="C83" s="69"/>
      <c r="D83" s="69"/>
      <c r="E83" s="69"/>
      <c r="F83" s="69"/>
      <c r="G83" s="69"/>
    </row>
    <row r="84" spans="1:7" s="62" customFormat="1" ht="13.5" customHeight="1" x14ac:dyDescent="0.3">
      <c r="C84" s="69"/>
      <c r="D84" s="69"/>
      <c r="E84" s="69"/>
      <c r="F84" s="69"/>
      <c r="G84" s="69"/>
    </row>
    <row r="85" spans="1:7" s="62" customFormat="1" ht="13.5" customHeight="1" x14ac:dyDescent="0.3">
      <c r="C85" s="69"/>
      <c r="D85" s="69"/>
      <c r="E85" s="69"/>
      <c r="F85" s="69"/>
      <c r="G85" s="69"/>
    </row>
    <row r="86" spans="1:7" s="62" customFormat="1" ht="13.5" customHeight="1" x14ac:dyDescent="0.3">
      <c r="C86" s="69"/>
      <c r="D86" s="69"/>
      <c r="E86" s="69"/>
      <c r="F86" s="69"/>
      <c r="G86" s="69"/>
    </row>
    <row r="87" spans="1:7" s="62" customFormat="1" ht="13.5" customHeight="1" x14ac:dyDescent="0.3">
      <c r="C87" s="69"/>
      <c r="D87" s="69"/>
      <c r="E87" s="69"/>
      <c r="F87" s="69"/>
      <c r="G87" s="69"/>
    </row>
    <row r="88" spans="1:7" s="62" customFormat="1" ht="13.5" customHeight="1" x14ac:dyDescent="0.3">
      <c r="C88" s="69"/>
      <c r="D88" s="69"/>
      <c r="E88" s="69"/>
      <c r="F88" s="69"/>
      <c r="G88" s="69"/>
    </row>
    <row r="89" spans="1:7" s="62" customFormat="1" ht="13.5" customHeight="1" x14ac:dyDescent="0.3">
      <c r="C89" s="69"/>
      <c r="D89" s="69"/>
      <c r="E89" s="69"/>
      <c r="F89" s="69"/>
      <c r="G89" s="69"/>
    </row>
    <row r="90" spans="1:7" s="62" customFormat="1" ht="13.5" customHeight="1" x14ac:dyDescent="0.3">
      <c r="C90" s="69"/>
      <c r="D90" s="69"/>
      <c r="E90" s="69"/>
      <c r="F90" s="69"/>
      <c r="G90" s="69"/>
    </row>
    <row r="91" spans="1:7" s="62" customFormat="1" ht="13.5" customHeight="1" x14ac:dyDescent="0.3">
      <c r="C91" s="69"/>
      <c r="D91" s="69"/>
      <c r="E91" s="69"/>
      <c r="F91" s="69"/>
      <c r="G91" s="69"/>
    </row>
    <row r="92" spans="1:7" s="62" customFormat="1" ht="13.5" customHeight="1" x14ac:dyDescent="0.3">
      <c r="C92" s="69"/>
      <c r="D92" s="69"/>
      <c r="E92" s="69"/>
      <c r="F92" s="69"/>
      <c r="G92" s="69"/>
    </row>
    <row r="93" spans="1:7" s="62" customFormat="1" ht="13.5" customHeight="1" x14ac:dyDescent="0.3">
      <c r="C93" s="69"/>
      <c r="D93" s="69"/>
      <c r="E93" s="69"/>
      <c r="F93" s="69"/>
      <c r="G93" s="69"/>
    </row>
    <row r="94" spans="1:7" s="62" customFormat="1" ht="13.5" customHeight="1" x14ac:dyDescent="0.3">
      <c r="C94" s="69"/>
      <c r="D94" s="69"/>
      <c r="E94" s="69"/>
      <c r="F94" s="69"/>
      <c r="G94" s="69"/>
    </row>
    <row r="95" spans="1:7" x14ac:dyDescent="0.25">
      <c r="A95" s="62"/>
      <c r="B95" s="62"/>
      <c r="C95" s="69"/>
      <c r="D95" s="69"/>
      <c r="E95" s="69"/>
      <c r="F95" s="69"/>
      <c r="G95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8823F-CFF8-46D0-A1FD-4723B259025A}">
  <sheetPr>
    <tabColor theme="5"/>
  </sheetPr>
  <dimension ref="A1:I67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39.10937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9" s="50" customFormat="1" ht="30.6" customHeight="1" x14ac:dyDescent="0.3">
      <c r="A1" s="94" t="s">
        <v>250</v>
      </c>
      <c r="B1" s="94"/>
      <c r="C1" s="94"/>
      <c r="D1" s="94"/>
      <c r="E1" s="94"/>
      <c r="F1" s="94"/>
      <c r="G1" s="94"/>
      <c r="H1" s="49"/>
    </row>
    <row r="2" spans="1:9" s="50" customFormat="1" x14ac:dyDescent="0.25">
      <c r="A2" s="93" t="s">
        <v>152</v>
      </c>
      <c r="B2" s="93"/>
      <c r="C2" s="93"/>
      <c r="D2" s="93"/>
      <c r="E2" s="93"/>
      <c r="F2" s="93"/>
      <c r="G2" s="93"/>
      <c r="H2" s="49"/>
    </row>
    <row r="3" spans="1:9" s="53" customFormat="1" ht="54" customHeight="1" x14ac:dyDescent="0.3">
      <c r="A3" s="92" t="s">
        <v>255</v>
      </c>
      <c r="B3" s="54" t="s">
        <v>98</v>
      </c>
      <c r="C3" s="54" t="s">
        <v>104</v>
      </c>
      <c r="D3" s="55" t="s">
        <v>105</v>
      </c>
      <c r="E3" s="54" t="s">
        <v>37</v>
      </c>
      <c r="F3" s="56" t="s">
        <v>38</v>
      </c>
      <c r="G3" s="57" t="s">
        <v>39</v>
      </c>
      <c r="H3" s="52"/>
    </row>
    <row r="4" spans="1:9" s="62" customFormat="1" ht="17.25" customHeight="1" x14ac:dyDescent="0.3">
      <c r="A4" s="77" t="s">
        <v>129</v>
      </c>
      <c r="B4" s="77"/>
      <c r="C4" s="77"/>
      <c r="D4" s="77"/>
      <c r="E4" s="77"/>
      <c r="F4" s="77"/>
      <c r="G4" s="78"/>
      <c r="H4" s="73"/>
      <c r="I4"/>
    </row>
    <row r="5" spans="1:9" s="62" customFormat="1" ht="17.25" customHeight="1" x14ac:dyDescent="0.3">
      <c r="A5" s="79" t="s">
        <v>115</v>
      </c>
      <c r="B5" s="83">
        <v>1.93</v>
      </c>
      <c r="C5" s="59" t="s">
        <v>93</v>
      </c>
      <c r="D5" s="59" t="s">
        <v>93</v>
      </c>
      <c r="E5" s="89">
        <v>0</v>
      </c>
      <c r="F5" s="87">
        <v>0</v>
      </c>
      <c r="G5" s="84">
        <v>3.87</v>
      </c>
      <c r="H5"/>
      <c r="I5"/>
    </row>
    <row r="6" spans="1:9" s="67" customFormat="1" ht="17.25" customHeight="1" x14ac:dyDescent="0.3">
      <c r="A6" s="80" t="s">
        <v>116</v>
      </c>
      <c r="B6" s="85">
        <v>4.67</v>
      </c>
      <c r="C6" s="91">
        <v>0</v>
      </c>
      <c r="D6" s="64" t="s">
        <v>93</v>
      </c>
      <c r="E6" s="64" t="s">
        <v>228</v>
      </c>
      <c r="F6" s="88">
        <v>0</v>
      </c>
      <c r="G6" s="86">
        <v>5.09</v>
      </c>
      <c r="H6"/>
      <c r="I6"/>
    </row>
    <row r="7" spans="1:9" s="62" customFormat="1" ht="17.25" customHeight="1" x14ac:dyDescent="0.3">
      <c r="A7" s="79" t="s">
        <v>117</v>
      </c>
      <c r="B7" s="83">
        <v>1.7</v>
      </c>
      <c r="C7" s="89">
        <v>5.52</v>
      </c>
      <c r="D7" s="89">
        <v>0.46</v>
      </c>
      <c r="E7" s="59" t="s">
        <v>179</v>
      </c>
      <c r="F7" s="87">
        <v>3.37</v>
      </c>
      <c r="G7" s="84">
        <v>4.38</v>
      </c>
      <c r="I7"/>
    </row>
    <row r="8" spans="1:9" s="62" customFormat="1" ht="17.25" customHeight="1" x14ac:dyDescent="0.3">
      <c r="A8" s="75" t="s">
        <v>130</v>
      </c>
      <c r="B8" s="75"/>
      <c r="C8" s="75"/>
      <c r="D8" s="75"/>
      <c r="E8" s="75"/>
      <c r="F8" s="75"/>
      <c r="G8" s="76"/>
      <c r="H8"/>
      <c r="I8"/>
    </row>
    <row r="9" spans="1:9" s="62" customFormat="1" ht="17.25" customHeight="1" x14ac:dyDescent="0.3">
      <c r="A9" s="79" t="s">
        <v>115</v>
      </c>
      <c r="B9" s="83">
        <v>6.44</v>
      </c>
      <c r="C9" s="59" t="s">
        <v>93</v>
      </c>
      <c r="D9" s="59" t="s">
        <v>93</v>
      </c>
      <c r="E9" s="89">
        <v>0</v>
      </c>
      <c r="F9" s="87">
        <v>0</v>
      </c>
      <c r="G9" s="84">
        <v>6.14</v>
      </c>
      <c r="H9"/>
      <c r="I9"/>
    </row>
    <row r="10" spans="1:9" s="62" customFormat="1" ht="17.25" customHeight="1" x14ac:dyDescent="0.3">
      <c r="A10" s="80" t="s">
        <v>116</v>
      </c>
      <c r="B10" s="63" t="s">
        <v>93</v>
      </c>
      <c r="C10" s="64" t="s">
        <v>93</v>
      </c>
      <c r="D10" s="64" t="s">
        <v>93</v>
      </c>
      <c r="E10" s="91">
        <v>0</v>
      </c>
      <c r="F10" s="88">
        <v>0</v>
      </c>
      <c r="G10" s="86">
        <v>3.1</v>
      </c>
      <c r="H10"/>
      <c r="I10"/>
    </row>
    <row r="11" spans="1:9" s="62" customFormat="1" ht="17.25" customHeight="1" x14ac:dyDescent="0.3">
      <c r="A11" s="79" t="s">
        <v>117</v>
      </c>
      <c r="B11" s="83">
        <v>1.49</v>
      </c>
      <c r="C11" s="59" t="s">
        <v>93</v>
      </c>
      <c r="D11" s="59" t="s">
        <v>93</v>
      </c>
      <c r="E11" s="89">
        <v>0</v>
      </c>
      <c r="F11" s="87">
        <v>0</v>
      </c>
      <c r="G11" s="84">
        <v>2.65</v>
      </c>
      <c r="H11"/>
      <c r="I11"/>
    </row>
    <row r="12" spans="1:9" s="62" customFormat="1" ht="17.25" customHeight="1" x14ac:dyDescent="0.3">
      <c r="A12" s="75" t="s">
        <v>131</v>
      </c>
      <c r="B12" s="75"/>
      <c r="C12" s="75"/>
      <c r="D12" s="75"/>
      <c r="E12" s="75"/>
      <c r="F12" s="75"/>
      <c r="G12" s="76"/>
      <c r="H12"/>
      <c r="I12"/>
    </row>
    <row r="13" spans="1:9" s="62" customFormat="1" ht="17.25" customHeight="1" x14ac:dyDescent="0.3">
      <c r="A13" s="79" t="s">
        <v>115</v>
      </c>
      <c r="B13" s="83">
        <v>1.2</v>
      </c>
      <c r="C13" s="59" t="s">
        <v>93</v>
      </c>
      <c r="D13" s="59" t="s">
        <v>93</v>
      </c>
      <c r="E13" s="89">
        <v>0</v>
      </c>
      <c r="F13" s="87">
        <v>0</v>
      </c>
      <c r="G13" s="84">
        <v>1.76</v>
      </c>
      <c r="H13"/>
      <c r="I13"/>
    </row>
    <row r="14" spans="1:9" s="62" customFormat="1" ht="17.25" customHeight="1" x14ac:dyDescent="0.3">
      <c r="A14" s="80" t="s">
        <v>116</v>
      </c>
      <c r="B14" s="63" t="s">
        <v>93</v>
      </c>
      <c r="C14" s="64" t="s">
        <v>93</v>
      </c>
      <c r="D14" s="91">
        <v>0</v>
      </c>
      <c r="E14" s="91">
        <v>0</v>
      </c>
      <c r="F14" s="88">
        <v>0.24</v>
      </c>
      <c r="G14" s="86">
        <v>3.13</v>
      </c>
      <c r="H14"/>
      <c r="I14"/>
    </row>
    <row r="15" spans="1:9" s="62" customFormat="1" ht="17.25" customHeight="1" x14ac:dyDescent="0.3">
      <c r="A15" s="79" t="s">
        <v>117</v>
      </c>
      <c r="B15" s="83">
        <v>3.11</v>
      </c>
      <c r="C15" s="59" t="s">
        <v>93</v>
      </c>
      <c r="D15" s="89">
        <v>2.9</v>
      </c>
      <c r="E15" s="89">
        <v>0</v>
      </c>
      <c r="F15" s="87">
        <v>0</v>
      </c>
      <c r="G15" s="84">
        <v>5.51</v>
      </c>
      <c r="I15"/>
    </row>
    <row r="16" spans="1:9" s="62" customFormat="1" ht="17.25" customHeight="1" x14ac:dyDescent="0.3">
      <c r="A16" s="75" t="s">
        <v>132</v>
      </c>
      <c r="B16" s="75"/>
      <c r="C16" s="75"/>
      <c r="D16" s="75"/>
      <c r="E16" s="75"/>
      <c r="F16" s="75"/>
      <c r="G16" s="76"/>
      <c r="I16"/>
    </row>
    <row r="17" spans="1:9" s="62" customFormat="1" ht="17.25" customHeight="1" x14ac:dyDescent="0.3">
      <c r="A17" s="81" t="s">
        <v>115</v>
      </c>
      <c r="B17" s="58" t="s">
        <v>93</v>
      </c>
      <c r="C17" s="89">
        <v>0</v>
      </c>
      <c r="D17" s="59" t="s">
        <v>93</v>
      </c>
      <c r="E17" s="89">
        <v>0</v>
      </c>
      <c r="F17" s="87">
        <v>0</v>
      </c>
      <c r="G17" s="84">
        <v>0</v>
      </c>
      <c r="I17"/>
    </row>
    <row r="18" spans="1:9" s="62" customFormat="1" ht="17.25" customHeight="1" x14ac:dyDescent="0.3">
      <c r="A18" s="80" t="s">
        <v>116</v>
      </c>
      <c r="B18" s="63" t="s">
        <v>93</v>
      </c>
      <c r="C18" s="64" t="s">
        <v>93</v>
      </c>
      <c r="D18" s="64" t="s">
        <v>93</v>
      </c>
      <c r="E18" s="91">
        <v>0</v>
      </c>
      <c r="F18" s="88">
        <v>0</v>
      </c>
      <c r="G18" s="86">
        <v>4.33</v>
      </c>
      <c r="I18"/>
    </row>
    <row r="19" spans="1:9" s="62" customFormat="1" ht="17.25" customHeight="1" x14ac:dyDescent="0.3">
      <c r="A19" s="81" t="s">
        <v>117</v>
      </c>
      <c r="B19" s="83">
        <v>2.87</v>
      </c>
      <c r="C19" s="89">
        <v>0</v>
      </c>
      <c r="D19" s="59" t="s">
        <v>93</v>
      </c>
      <c r="E19" s="89">
        <v>3.48</v>
      </c>
      <c r="F19" s="87">
        <v>0</v>
      </c>
      <c r="G19" s="84">
        <v>3.37</v>
      </c>
      <c r="I19"/>
    </row>
    <row r="20" spans="1:9" s="62" customFormat="1" ht="17.25" customHeight="1" x14ac:dyDescent="0.3">
      <c r="A20" s="75" t="s">
        <v>133</v>
      </c>
      <c r="B20" s="75"/>
      <c r="C20" s="75"/>
      <c r="D20" s="75"/>
      <c r="E20" s="75"/>
      <c r="F20" s="75"/>
      <c r="G20" s="76"/>
      <c r="I20"/>
    </row>
    <row r="21" spans="1:9" s="62" customFormat="1" ht="17.25" customHeight="1" x14ac:dyDescent="0.3">
      <c r="A21" s="81" t="s">
        <v>116</v>
      </c>
      <c r="B21" s="83">
        <v>2.99</v>
      </c>
      <c r="C21" s="59" t="s">
        <v>93</v>
      </c>
      <c r="D21" s="59" t="s">
        <v>93</v>
      </c>
      <c r="E21" s="89">
        <v>0</v>
      </c>
      <c r="F21" s="87">
        <v>0</v>
      </c>
      <c r="G21" s="84">
        <v>4.2699999999999996</v>
      </c>
      <c r="I21"/>
    </row>
    <row r="22" spans="1:9" s="62" customFormat="1" ht="17.25" customHeight="1" x14ac:dyDescent="0.3">
      <c r="A22" s="80" t="s">
        <v>117</v>
      </c>
      <c r="B22" s="63" t="s">
        <v>93</v>
      </c>
      <c r="C22" s="64" t="s">
        <v>93</v>
      </c>
      <c r="D22" s="64" t="s">
        <v>93</v>
      </c>
      <c r="E22" s="91">
        <v>0</v>
      </c>
      <c r="F22" s="88">
        <v>0</v>
      </c>
      <c r="G22" s="86">
        <v>4.59</v>
      </c>
      <c r="I22"/>
    </row>
    <row r="23" spans="1:9" s="62" customFormat="1" ht="17.25" customHeight="1" x14ac:dyDescent="0.3">
      <c r="A23" s="81" t="s">
        <v>115</v>
      </c>
      <c r="B23" s="58" t="s">
        <v>93</v>
      </c>
      <c r="C23" s="59" t="s">
        <v>93</v>
      </c>
      <c r="D23" s="59" t="s">
        <v>93</v>
      </c>
      <c r="E23" s="89">
        <v>0</v>
      </c>
      <c r="F23" s="87">
        <v>0</v>
      </c>
      <c r="G23" s="84">
        <v>3</v>
      </c>
      <c r="I23"/>
    </row>
    <row r="24" spans="1:9" s="62" customFormat="1" ht="17.25" customHeight="1" x14ac:dyDescent="0.3">
      <c r="A24" s="75" t="s">
        <v>134</v>
      </c>
      <c r="B24" s="75"/>
      <c r="C24" s="75"/>
      <c r="D24" s="75"/>
      <c r="E24" s="75"/>
      <c r="F24" s="75"/>
      <c r="G24" s="76"/>
      <c r="I24"/>
    </row>
    <row r="25" spans="1:9" s="62" customFormat="1" ht="17.25" customHeight="1" x14ac:dyDescent="0.3">
      <c r="A25" s="81" t="s">
        <v>117</v>
      </c>
      <c r="B25" s="58" t="s">
        <v>93</v>
      </c>
      <c r="C25" s="89">
        <v>0</v>
      </c>
      <c r="D25" s="89">
        <v>0</v>
      </c>
      <c r="E25" s="89">
        <v>0</v>
      </c>
      <c r="F25" s="87">
        <v>0</v>
      </c>
      <c r="G25" s="84">
        <v>0</v>
      </c>
      <c r="I25"/>
    </row>
    <row r="26" spans="1:9" s="62" customFormat="1" ht="17.25" customHeight="1" x14ac:dyDescent="0.3">
      <c r="A26" s="80" t="s">
        <v>115</v>
      </c>
      <c r="B26" s="85">
        <v>0</v>
      </c>
      <c r="C26" s="64" t="s">
        <v>93</v>
      </c>
      <c r="D26" s="64" t="s">
        <v>93</v>
      </c>
      <c r="E26" s="91">
        <v>0</v>
      </c>
      <c r="F26" s="88">
        <v>0</v>
      </c>
      <c r="G26" s="86">
        <v>0</v>
      </c>
      <c r="I26"/>
    </row>
    <row r="27" spans="1:9" s="62" customFormat="1" ht="17.25" customHeight="1" x14ac:dyDescent="0.3">
      <c r="A27" s="81" t="s">
        <v>116</v>
      </c>
      <c r="B27" s="58" t="s">
        <v>93</v>
      </c>
      <c r="C27" s="59" t="s">
        <v>93</v>
      </c>
      <c r="D27" s="89">
        <v>0</v>
      </c>
      <c r="E27" s="89">
        <v>0</v>
      </c>
      <c r="F27" s="87">
        <v>0</v>
      </c>
      <c r="G27" s="84">
        <v>6.13</v>
      </c>
      <c r="I27"/>
    </row>
    <row r="28" spans="1:9" s="62" customFormat="1" ht="17.25" customHeight="1" x14ac:dyDescent="0.3">
      <c r="A28" s="75" t="s">
        <v>54</v>
      </c>
      <c r="B28" s="75"/>
      <c r="C28" s="75"/>
      <c r="D28" s="75"/>
      <c r="E28" s="75"/>
      <c r="F28" s="75"/>
      <c r="G28" s="76"/>
      <c r="I28"/>
    </row>
    <row r="29" spans="1:9" s="62" customFormat="1" ht="17.25" customHeight="1" x14ac:dyDescent="0.3">
      <c r="A29" s="81" t="s">
        <v>115</v>
      </c>
      <c r="B29" s="58" t="s">
        <v>174</v>
      </c>
      <c r="C29" s="59" t="s">
        <v>175</v>
      </c>
      <c r="D29" s="89">
        <v>2.13</v>
      </c>
      <c r="E29" s="59" t="s">
        <v>176</v>
      </c>
      <c r="F29" s="87">
        <v>2.15</v>
      </c>
      <c r="G29" s="84">
        <v>4.55</v>
      </c>
    </row>
    <row r="30" spans="1:9" s="62" customFormat="1" ht="17.25" customHeight="1" x14ac:dyDescent="0.3">
      <c r="A30" s="80" t="s">
        <v>116</v>
      </c>
      <c r="B30" s="63" t="s">
        <v>177</v>
      </c>
      <c r="C30" s="64" t="s">
        <v>178</v>
      </c>
      <c r="D30" s="91">
        <v>3.99</v>
      </c>
      <c r="E30" s="64" t="s">
        <v>179</v>
      </c>
      <c r="F30" s="88">
        <v>1.34</v>
      </c>
      <c r="G30" s="86">
        <v>3.99</v>
      </c>
    </row>
    <row r="31" spans="1:9" s="62" customFormat="1" ht="17.25" customHeight="1" x14ac:dyDescent="0.3">
      <c r="A31" s="81" t="s">
        <v>117</v>
      </c>
      <c r="B31" s="58" t="s">
        <v>180</v>
      </c>
      <c r="C31" s="59" t="s">
        <v>181</v>
      </c>
      <c r="D31" s="89">
        <v>0.99</v>
      </c>
      <c r="E31" s="59" t="s">
        <v>182</v>
      </c>
      <c r="F31" s="87">
        <v>2.71</v>
      </c>
      <c r="G31" s="84">
        <v>4.07</v>
      </c>
    </row>
    <row r="32" spans="1:9" s="62" customFormat="1" ht="17.25" customHeight="1" x14ac:dyDescent="0.3">
      <c r="A32" s="75" t="s">
        <v>56</v>
      </c>
      <c r="B32" s="75"/>
      <c r="C32" s="75"/>
      <c r="D32" s="75"/>
      <c r="E32" s="75"/>
      <c r="F32" s="75"/>
      <c r="G32" s="76"/>
    </row>
    <row r="33" spans="1:8" s="62" customFormat="1" ht="17.25" customHeight="1" x14ac:dyDescent="0.3">
      <c r="A33" s="81" t="s">
        <v>115</v>
      </c>
      <c r="B33" s="58" t="s">
        <v>188</v>
      </c>
      <c r="C33" s="58" t="s">
        <v>189</v>
      </c>
      <c r="D33" s="83">
        <v>3.75</v>
      </c>
      <c r="E33" s="58" t="s">
        <v>190</v>
      </c>
      <c r="F33" s="58" t="s">
        <v>191</v>
      </c>
      <c r="G33" s="58" t="s">
        <v>192</v>
      </c>
    </row>
    <row r="34" spans="1:8" s="62" customFormat="1" ht="17.25" customHeight="1" x14ac:dyDescent="0.3">
      <c r="A34" s="80" t="s">
        <v>116</v>
      </c>
      <c r="B34" s="63" t="s">
        <v>193</v>
      </c>
      <c r="C34" s="63" t="s">
        <v>189</v>
      </c>
      <c r="D34" s="85">
        <v>2.5299999999999998</v>
      </c>
      <c r="E34" s="63" t="s">
        <v>194</v>
      </c>
      <c r="F34" s="63" t="s">
        <v>195</v>
      </c>
      <c r="G34" s="63" t="s">
        <v>196</v>
      </c>
    </row>
    <row r="35" spans="1:8" s="62" customFormat="1" ht="17.25" customHeight="1" x14ac:dyDescent="0.3">
      <c r="A35" s="81" t="s">
        <v>117</v>
      </c>
      <c r="B35" s="58" t="s">
        <v>197</v>
      </c>
      <c r="C35" s="58" t="s">
        <v>198</v>
      </c>
      <c r="D35" s="83">
        <v>1</v>
      </c>
      <c r="E35" s="58" t="s">
        <v>199</v>
      </c>
      <c r="F35" s="58" t="s">
        <v>200</v>
      </c>
      <c r="G35" s="58" t="s">
        <v>201</v>
      </c>
    </row>
    <row r="36" spans="1:8" s="53" customFormat="1" ht="17.25" customHeight="1" x14ac:dyDescent="0.25">
      <c r="A36" s="68" t="s">
        <v>97</v>
      </c>
      <c r="B36" s="62"/>
      <c r="C36" s="69"/>
      <c r="D36" s="69"/>
      <c r="E36" s="69"/>
      <c r="F36" s="69"/>
      <c r="G36" s="69"/>
      <c r="H36" s="52"/>
    </row>
    <row r="37" spans="1:8" s="62" customFormat="1" ht="17.25" customHeight="1" x14ac:dyDescent="0.3">
      <c r="A37" s="70" t="s">
        <v>96</v>
      </c>
      <c r="B37" s="53"/>
      <c r="C37" s="69"/>
      <c r="D37" s="69"/>
      <c r="E37" s="69"/>
      <c r="F37" s="69"/>
      <c r="G37" s="69"/>
    </row>
    <row r="38" spans="1:8" s="62" customFormat="1" ht="13.5" customHeight="1" x14ac:dyDescent="0.3">
      <c r="A38" s="71" t="s">
        <v>95</v>
      </c>
      <c r="C38" s="69"/>
      <c r="D38" s="69"/>
      <c r="E38" s="69"/>
      <c r="F38" s="69"/>
      <c r="G38" s="69"/>
    </row>
    <row r="39" spans="1:8" s="62" customFormat="1" ht="13.5" customHeight="1" x14ac:dyDescent="0.3">
      <c r="C39" s="69"/>
      <c r="D39" s="69"/>
      <c r="E39" s="69"/>
      <c r="F39" s="69"/>
      <c r="G39" s="69"/>
    </row>
    <row r="40" spans="1:8" s="62" customFormat="1" ht="13.5" customHeight="1" x14ac:dyDescent="0.3">
      <c r="A40" s="90" t="s">
        <v>202</v>
      </c>
      <c r="C40" s="69"/>
      <c r="D40" s="69"/>
      <c r="E40" s="69"/>
      <c r="F40" s="69"/>
      <c r="G40" s="69"/>
    </row>
    <row r="41" spans="1:8" s="62" customFormat="1" ht="13.5" customHeight="1" x14ac:dyDescent="0.3">
      <c r="C41" s="69"/>
      <c r="D41" s="69"/>
      <c r="E41" s="69"/>
      <c r="F41" s="69"/>
      <c r="G41" s="69"/>
    </row>
    <row r="42" spans="1:8" s="62" customFormat="1" ht="13.5" customHeight="1" x14ac:dyDescent="0.3">
      <c r="C42" s="69"/>
      <c r="D42" s="69"/>
      <c r="E42" s="69"/>
      <c r="F42" s="69"/>
      <c r="G42" s="69"/>
    </row>
    <row r="43" spans="1:8" s="62" customFormat="1" ht="13.5" customHeight="1" x14ac:dyDescent="0.3">
      <c r="C43" s="69"/>
      <c r="D43" s="69"/>
      <c r="E43" s="69"/>
      <c r="F43" s="69"/>
      <c r="G43" s="69"/>
    </row>
    <row r="44" spans="1:8" s="62" customFormat="1" ht="13.5" customHeight="1" x14ac:dyDescent="0.3">
      <c r="C44" s="69"/>
      <c r="D44" s="69"/>
      <c r="E44" s="69"/>
      <c r="F44" s="69"/>
      <c r="G44" s="69"/>
    </row>
    <row r="45" spans="1:8" s="62" customFormat="1" ht="13.5" customHeight="1" x14ac:dyDescent="0.3">
      <c r="C45" s="69"/>
      <c r="D45" s="69"/>
      <c r="E45" s="69"/>
      <c r="F45" s="69"/>
      <c r="G45" s="69"/>
    </row>
    <row r="46" spans="1:8" s="62" customFormat="1" ht="13.5" customHeight="1" x14ac:dyDescent="0.3">
      <c r="C46" s="69"/>
      <c r="D46" s="69"/>
      <c r="E46" s="69"/>
      <c r="F46" s="69"/>
      <c r="G46" s="69"/>
    </row>
    <row r="47" spans="1:8" s="62" customFormat="1" ht="13.5" customHeight="1" x14ac:dyDescent="0.3">
      <c r="C47" s="69"/>
      <c r="D47" s="69"/>
      <c r="E47" s="69"/>
      <c r="F47" s="69"/>
      <c r="G47" s="69"/>
    </row>
    <row r="48" spans="1:8" s="62" customFormat="1" ht="13.5" customHeight="1" x14ac:dyDescent="0.3">
      <c r="C48" s="69"/>
      <c r="D48" s="69"/>
      <c r="E48" s="69"/>
      <c r="F48" s="69"/>
      <c r="G48" s="69"/>
    </row>
    <row r="49" spans="3:7" s="62" customFormat="1" ht="13.5" customHeight="1" x14ac:dyDescent="0.3">
      <c r="C49" s="69"/>
      <c r="D49" s="69"/>
      <c r="E49" s="69"/>
      <c r="F49" s="69"/>
      <c r="G49" s="69"/>
    </row>
    <row r="50" spans="3:7" s="62" customFormat="1" ht="13.5" customHeight="1" x14ac:dyDescent="0.3">
      <c r="C50" s="69"/>
      <c r="D50" s="69"/>
      <c r="E50" s="69"/>
      <c r="F50" s="69"/>
      <c r="G50" s="69"/>
    </row>
    <row r="51" spans="3:7" s="62" customFormat="1" ht="13.5" customHeight="1" x14ac:dyDescent="0.3">
      <c r="C51" s="69"/>
      <c r="D51" s="69"/>
      <c r="E51" s="69"/>
      <c r="F51" s="69"/>
      <c r="G51" s="69"/>
    </row>
    <row r="52" spans="3:7" s="62" customFormat="1" ht="13.5" customHeight="1" x14ac:dyDescent="0.3">
      <c r="C52" s="69"/>
      <c r="D52" s="69"/>
      <c r="E52" s="69"/>
      <c r="F52" s="69"/>
      <c r="G52" s="69"/>
    </row>
    <row r="53" spans="3:7" s="62" customFormat="1" ht="13.5" customHeight="1" x14ac:dyDescent="0.3">
      <c r="C53" s="69"/>
      <c r="D53" s="69"/>
      <c r="E53" s="69"/>
      <c r="F53" s="69"/>
      <c r="G53" s="69"/>
    </row>
    <row r="54" spans="3:7" s="62" customFormat="1" ht="13.5" customHeight="1" x14ac:dyDescent="0.3">
      <c r="C54" s="69"/>
      <c r="D54" s="69"/>
      <c r="E54" s="69"/>
      <c r="F54" s="69"/>
      <c r="G54" s="69"/>
    </row>
    <row r="55" spans="3:7" s="62" customFormat="1" ht="13.5" customHeight="1" x14ac:dyDescent="0.3">
      <c r="C55" s="69"/>
      <c r="D55" s="69"/>
      <c r="E55" s="69"/>
      <c r="F55" s="69"/>
      <c r="G55" s="69"/>
    </row>
    <row r="56" spans="3:7" s="62" customFormat="1" ht="13.5" customHeight="1" x14ac:dyDescent="0.3">
      <c r="C56" s="69"/>
      <c r="D56" s="69"/>
      <c r="E56" s="69"/>
      <c r="F56" s="69"/>
      <c r="G56" s="69"/>
    </row>
    <row r="57" spans="3:7" s="62" customFormat="1" ht="13.5" customHeight="1" x14ac:dyDescent="0.3">
      <c r="C57" s="69"/>
      <c r="D57" s="69"/>
      <c r="E57" s="69"/>
      <c r="F57" s="69"/>
      <c r="G57" s="69"/>
    </row>
    <row r="58" spans="3:7" s="62" customFormat="1" ht="13.5" customHeight="1" x14ac:dyDescent="0.3">
      <c r="C58" s="69"/>
      <c r="D58" s="69"/>
      <c r="E58" s="69"/>
      <c r="F58" s="69"/>
      <c r="G58" s="69"/>
    </row>
    <row r="59" spans="3:7" s="62" customFormat="1" ht="13.5" customHeight="1" x14ac:dyDescent="0.3">
      <c r="C59" s="69"/>
      <c r="D59" s="69"/>
      <c r="E59" s="69"/>
      <c r="F59" s="69"/>
      <c r="G59" s="69"/>
    </row>
    <row r="60" spans="3:7" s="62" customFormat="1" ht="13.5" customHeight="1" x14ac:dyDescent="0.3">
      <c r="C60" s="69"/>
      <c r="D60" s="69"/>
      <c r="E60" s="69"/>
      <c r="F60" s="69"/>
      <c r="G60" s="69"/>
    </row>
    <row r="61" spans="3:7" s="62" customFormat="1" ht="13.5" customHeight="1" x14ac:dyDescent="0.3">
      <c r="C61" s="69"/>
      <c r="D61" s="69"/>
      <c r="E61" s="69"/>
      <c r="F61" s="69"/>
      <c r="G61" s="69"/>
    </row>
    <row r="62" spans="3:7" s="62" customFormat="1" ht="13.5" customHeight="1" x14ac:dyDescent="0.3">
      <c r="C62" s="69"/>
      <c r="D62" s="69"/>
      <c r="E62" s="69"/>
      <c r="F62" s="69"/>
      <c r="G62" s="69"/>
    </row>
    <row r="63" spans="3:7" s="62" customFormat="1" ht="13.5" customHeight="1" x14ac:dyDescent="0.3">
      <c r="C63" s="69"/>
      <c r="D63" s="69"/>
      <c r="E63" s="69"/>
      <c r="F63" s="69"/>
      <c r="G63" s="69"/>
    </row>
    <row r="64" spans="3:7" s="62" customFormat="1" ht="13.5" customHeight="1" x14ac:dyDescent="0.3">
      <c r="C64" s="69"/>
      <c r="D64" s="69"/>
      <c r="E64" s="69"/>
      <c r="F64" s="69"/>
      <c r="G64" s="69"/>
    </row>
    <row r="65" spans="1:7" s="62" customFormat="1" ht="13.5" customHeight="1" x14ac:dyDescent="0.3">
      <c r="C65" s="69"/>
      <c r="D65" s="69"/>
      <c r="E65" s="69"/>
      <c r="F65" s="69"/>
      <c r="G65" s="69"/>
    </row>
    <row r="66" spans="1:7" s="62" customFormat="1" ht="13.5" customHeight="1" x14ac:dyDescent="0.3">
      <c r="C66" s="69"/>
      <c r="D66" s="69"/>
      <c r="E66" s="69"/>
      <c r="F66" s="69"/>
      <c r="G66" s="69"/>
    </row>
    <row r="67" spans="1:7" x14ac:dyDescent="0.25">
      <c r="A67" s="62"/>
      <c r="B67" s="62"/>
      <c r="C67" s="69"/>
      <c r="D67" s="69"/>
      <c r="E67" s="69"/>
      <c r="F67" s="69"/>
      <c r="G67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3442-AAF0-4385-830F-147018BE2A00}">
  <sheetPr>
    <tabColor theme="5"/>
  </sheetPr>
  <dimension ref="A1:H5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39.10937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94" t="s">
        <v>251</v>
      </c>
      <c r="B1" s="94"/>
      <c r="C1" s="94"/>
      <c r="D1" s="94"/>
      <c r="E1" s="94"/>
      <c r="F1" s="94"/>
      <c r="G1" s="94"/>
      <c r="H1" s="49"/>
    </row>
    <row r="2" spans="1:8" s="50" customFormat="1" x14ac:dyDescent="0.25">
      <c r="A2" s="93" t="s">
        <v>152</v>
      </c>
      <c r="B2" s="93"/>
      <c r="C2" s="93"/>
      <c r="D2" s="93"/>
      <c r="E2" s="93"/>
      <c r="F2" s="93"/>
      <c r="G2" s="93"/>
      <c r="H2" s="49"/>
    </row>
    <row r="3" spans="1:8" s="53" customFormat="1" ht="54" customHeight="1" x14ac:dyDescent="0.3">
      <c r="A3" s="92" t="s">
        <v>255</v>
      </c>
      <c r="B3" s="54" t="s">
        <v>98</v>
      </c>
      <c r="C3" s="54" t="s">
        <v>104</v>
      </c>
      <c r="D3" s="55" t="s">
        <v>105</v>
      </c>
      <c r="E3" s="54" t="s">
        <v>37</v>
      </c>
      <c r="F3" s="56" t="s">
        <v>38</v>
      </c>
      <c r="G3" s="57" t="s">
        <v>39</v>
      </c>
      <c r="H3" s="52"/>
    </row>
    <row r="4" spans="1:8" s="62" customFormat="1" ht="17.25" customHeight="1" x14ac:dyDescent="0.3">
      <c r="A4" s="77" t="s">
        <v>136</v>
      </c>
      <c r="B4" s="77"/>
      <c r="C4" s="77"/>
      <c r="D4" s="77"/>
      <c r="E4" s="77"/>
      <c r="F4" s="77"/>
      <c r="G4" s="78"/>
      <c r="H4"/>
    </row>
    <row r="5" spans="1:8" s="62" customFormat="1" ht="17.25" customHeight="1" x14ac:dyDescent="0.3">
      <c r="A5" s="79" t="s">
        <v>115</v>
      </c>
      <c r="B5" s="83">
        <v>4.3600000000000003</v>
      </c>
      <c r="C5" s="89">
        <v>6.55</v>
      </c>
      <c r="D5" s="59" t="s">
        <v>229</v>
      </c>
      <c r="E5" s="59" t="s">
        <v>230</v>
      </c>
      <c r="F5" s="87">
        <v>0.78</v>
      </c>
      <c r="G5" s="61" t="s">
        <v>231</v>
      </c>
      <c r="H5"/>
    </row>
    <row r="6" spans="1:8" s="67" customFormat="1" ht="17.25" customHeight="1" x14ac:dyDescent="0.3">
      <c r="A6" s="80" t="s">
        <v>116</v>
      </c>
      <c r="B6" s="85">
        <v>3.36</v>
      </c>
      <c r="C6" s="91">
        <v>9.1300000000000008</v>
      </c>
      <c r="D6" s="64" t="s">
        <v>232</v>
      </c>
      <c r="E6" s="64" t="s">
        <v>233</v>
      </c>
      <c r="F6" s="88">
        <v>3.56</v>
      </c>
      <c r="G6" s="66" t="s">
        <v>234</v>
      </c>
      <c r="H6"/>
    </row>
    <row r="7" spans="1:8" s="62" customFormat="1" ht="17.25" customHeight="1" x14ac:dyDescent="0.3">
      <c r="A7" s="79" t="s">
        <v>117</v>
      </c>
      <c r="B7" s="83">
        <v>2.48</v>
      </c>
      <c r="C7" s="89">
        <v>7.62</v>
      </c>
      <c r="D7" s="59" t="s">
        <v>187</v>
      </c>
      <c r="E7" s="59" t="s">
        <v>235</v>
      </c>
      <c r="F7" s="87">
        <v>2.41</v>
      </c>
      <c r="G7" s="61" t="s">
        <v>236</v>
      </c>
      <c r="H7"/>
    </row>
    <row r="8" spans="1:8" s="62" customFormat="1" ht="17.25" customHeight="1" x14ac:dyDescent="0.3">
      <c r="A8" s="75" t="s">
        <v>137</v>
      </c>
      <c r="B8" s="75"/>
      <c r="C8" s="75"/>
      <c r="D8" s="75"/>
      <c r="E8" s="75"/>
      <c r="F8" s="75"/>
      <c r="G8" s="76"/>
      <c r="H8"/>
    </row>
    <row r="9" spans="1:8" s="62" customFormat="1" ht="17.25" customHeight="1" x14ac:dyDescent="0.3">
      <c r="A9" s="79" t="s">
        <v>115</v>
      </c>
      <c r="B9" s="83">
        <v>3.63</v>
      </c>
      <c r="C9" s="59" t="s">
        <v>93</v>
      </c>
      <c r="D9" s="59" t="s">
        <v>159</v>
      </c>
      <c r="E9" s="89">
        <v>0</v>
      </c>
      <c r="F9" s="87">
        <v>2.39</v>
      </c>
      <c r="G9" s="61" t="s">
        <v>237</v>
      </c>
      <c r="H9"/>
    </row>
    <row r="10" spans="1:8" s="62" customFormat="1" ht="17.25" customHeight="1" x14ac:dyDescent="0.3">
      <c r="A10" s="80" t="s">
        <v>116</v>
      </c>
      <c r="B10" s="85">
        <v>3.24</v>
      </c>
      <c r="C10" s="64" t="s">
        <v>238</v>
      </c>
      <c r="D10" s="64" t="s">
        <v>185</v>
      </c>
      <c r="E10" s="91">
        <v>5.36</v>
      </c>
      <c r="F10" s="88">
        <v>1.43</v>
      </c>
      <c r="G10" s="66" t="s">
        <v>239</v>
      </c>
      <c r="H10"/>
    </row>
    <row r="11" spans="1:8" s="62" customFormat="1" ht="17.25" customHeight="1" x14ac:dyDescent="0.3">
      <c r="A11" s="79" t="s">
        <v>117</v>
      </c>
      <c r="B11" s="83">
        <v>2.8</v>
      </c>
      <c r="C11" s="59" t="s">
        <v>240</v>
      </c>
      <c r="D11" s="59" t="s">
        <v>241</v>
      </c>
      <c r="E11" s="89">
        <v>3.84</v>
      </c>
      <c r="F11" s="87">
        <v>0.6</v>
      </c>
      <c r="G11" s="61" t="s">
        <v>242</v>
      </c>
      <c r="H11"/>
    </row>
    <row r="12" spans="1:8" s="62" customFormat="1" ht="17.25" customHeight="1" x14ac:dyDescent="0.3">
      <c r="A12" s="75" t="s">
        <v>138</v>
      </c>
      <c r="B12" s="75"/>
      <c r="C12" s="75"/>
      <c r="D12" s="75"/>
      <c r="E12" s="75"/>
      <c r="F12" s="75"/>
      <c r="G12" s="76"/>
      <c r="H12"/>
    </row>
    <row r="13" spans="1:8" s="62" customFormat="1" ht="17.25" customHeight="1" x14ac:dyDescent="0.3">
      <c r="A13" s="79" t="s">
        <v>115</v>
      </c>
      <c r="B13" s="58" t="s">
        <v>243</v>
      </c>
      <c r="C13" s="89">
        <v>0</v>
      </c>
      <c r="D13" s="89">
        <v>4.24</v>
      </c>
      <c r="E13" s="89">
        <v>3.47</v>
      </c>
      <c r="F13" s="60" t="s">
        <v>244</v>
      </c>
      <c r="G13" s="84">
        <v>3.73</v>
      </c>
      <c r="H13"/>
    </row>
    <row r="14" spans="1:8" s="62" customFormat="1" ht="17.25" customHeight="1" x14ac:dyDescent="0.3">
      <c r="A14" s="80" t="s">
        <v>116</v>
      </c>
      <c r="B14" s="63" t="s">
        <v>245</v>
      </c>
      <c r="C14" s="91">
        <v>0</v>
      </c>
      <c r="D14" s="91">
        <v>0.81</v>
      </c>
      <c r="E14" s="91">
        <v>2.2200000000000002</v>
      </c>
      <c r="F14" s="65" t="s">
        <v>246</v>
      </c>
      <c r="G14" s="86">
        <v>3.21</v>
      </c>
      <c r="H14"/>
    </row>
    <row r="15" spans="1:8" s="62" customFormat="1" ht="17.25" customHeight="1" x14ac:dyDescent="0.3">
      <c r="A15" s="79" t="s">
        <v>117</v>
      </c>
      <c r="B15" s="58" t="s">
        <v>180</v>
      </c>
      <c r="C15" s="89">
        <v>0</v>
      </c>
      <c r="D15" s="89">
        <v>1.69</v>
      </c>
      <c r="E15" s="89">
        <v>2.5499999999999998</v>
      </c>
      <c r="F15" s="60" t="s">
        <v>247</v>
      </c>
      <c r="G15" s="84">
        <v>4.9400000000000004</v>
      </c>
    </row>
    <row r="16" spans="1:8" s="62" customFormat="1" ht="17.25" customHeight="1" x14ac:dyDescent="0.3">
      <c r="A16" s="75" t="s">
        <v>135</v>
      </c>
      <c r="B16" s="75"/>
      <c r="C16" s="75"/>
      <c r="D16" s="75"/>
      <c r="E16" s="75"/>
      <c r="F16" s="75"/>
      <c r="G16" s="76"/>
    </row>
    <row r="17" spans="1:8" s="62" customFormat="1" ht="17.25" customHeight="1" x14ac:dyDescent="0.3">
      <c r="A17" s="81" t="s">
        <v>115</v>
      </c>
      <c r="B17" s="83">
        <v>4.0199999999999996</v>
      </c>
      <c r="C17" s="89">
        <v>6.64</v>
      </c>
      <c r="D17" s="59" t="s">
        <v>183</v>
      </c>
      <c r="E17" s="59" t="s">
        <v>184</v>
      </c>
      <c r="F17" s="87">
        <v>1.26</v>
      </c>
      <c r="G17" s="84">
        <v>5.77</v>
      </c>
    </row>
    <row r="18" spans="1:8" s="62" customFormat="1" ht="17.25" customHeight="1" x14ac:dyDescent="0.3">
      <c r="A18" s="80" t="s">
        <v>116</v>
      </c>
      <c r="B18" s="85">
        <v>3.1</v>
      </c>
      <c r="C18" s="91">
        <v>8.0299999999999994</v>
      </c>
      <c r="D18" s="64" t="s">
        <v>185</v>
      </c>
      <c r="E18" s="64" t="s">
        <v>186</v>
      </c>
      <c r="F18" s="88">
        <v>2.52</v>
      </c>
      <c r="G18" s="86">
        <v>5.0599999999999996</v>
      </c>
    </row>
    <row r="19" spans="1:8" s="62" customFormat="1" ht="17.25" customHeight="1" x14ac:dyDescent="0.3">
      <c r="A19" s="81" t="s">
        <v>117</v>
      </c>
      <c r="B19" s="83">
        <v>2.5499999999999998</v>
      </c>
      <c r="C19" s="89">
        <v>10.02</v>
      </c>
      <c r="D19" s="59" t="s">
        <v>187</v>
      </c>
      <c r="E19" s="59" t="s">
        <v>182</v>
      </c>
      <c r="F19" s="87">
        <v>2.2999999999999998</v>
      </c>
      <c r="G19" s="84">
        <v>5.34</v>
      </c>
    </row>
    <row r="20" spans="1:8" s="62" customFormat="1" ht="17.25" customHeight="1" x14ac:dyDescent="0.3">
      <c r="A20" s="75" t="s">
        <v>56</v>
      </c>
      <c r="B20" s="75"/>
      <c r="C20" s="75"/>
      <c r="D20" s="75"/>
      <c r="E20" s="75"/>
      <c r="F20" s="75"/>
      <c r="G20" s="76"/>
    </row>
    <row r="21" spans="1:8" s="62" customFormat="1" ht="17.25" customHeight="1" x14ac:dyDescent="0.3">
      <c r="A21" s="81" t="s">
        <v>115</v>
      </c>
      <c r="B21" s="58" t="s">
        <v>188</v>
      </c>
      <c r="C21" s="58" t="s">
        <v>189</v>
      </c>
      <c r="D21" s="83">
        <v>3.75</v>
      </c>
      <c r="E21" s="58" t="s">
        <v>190</v>
      </c>
      <c r="F21" s="58" t="s">
        <v>191</v>
      </c>
      <c r="G21" s="58" t="s">
        <v>192</v>
      </c>
    </row>
    <row r="22" spans="1:8" s="62" customFormat="1" ht="17.25" customHeight="1" x14ac:dyDescent="0.3">
      <c r="A22" s="80" t="s">
        <v>116</v>
      </c>
      <c r="B22" s="63" t="s">
        <v>193</v>
      </c>
      <c r="C22" s="63" t="s">
        <v>189</v>
      </c>
      <c r="D22" s="85">
        <v>2.5299999999999998</v>
      </c>
      <c r="E22" s="63" t="s">
        <v>194</v>
      </c>
      <c r="F22" s="63" t="s">
        <v>195</v>
      </c>
      <c r="G22" s="63" t="s">
        <v>196</v>
      </c>
    </row>
    <row r="23" spans="1:8" s="62" customFormat="1" ht="17.25" customHeight="1" x14ac:dyDescent="0.3">
      <c r="A23" s="81" t="s">
        <v>117</v>
      </c>
      <c r="B23" s="58" t="s">
        <v>197</v>
      </c>
      <c r="C23" s="58" t="s">
        <v>198</v>
      </c>
      <c r="D23" s="83">
        <v>1</v>
      </c>
      <c r="E23" s="58" t="s">
        <v>199</v>
      </c>
      <c r="F23" s="58" t="s">
        <v>200</v>
      </c>
      <c r="G23" s="58" t="s">
        <v>201</v>
      </c>
    </row>
    <row r="24" spans="1:8" s="53" customFormat="1" ht="17.25" customHeight="1" x14ac:dyDescent="0.25">
      <c r="A24" s="68" t="s">
        <v>97</v>
      </c>
      <c r="B24" s="62"/>
      <c r="C24" s="69"/>
      <c r="D24" s="69"/>
      <c r="E24" s="69"/>
      <c r="F24" s="69"/>
      <c r="G24" s="69"/>
      <c r="H24" s="52"/>
    </row>
    <row r="25" spans="1:8" s="62" customFormat="1" ht="17.25" customHeight="1" x14ac:dyDescent="0.3">
      <c r="A25" s="70" t="s">
        <v>96</v>
      </c>
      <c r="B25" s="53"/>
      <c r="C25" s="69"/>
      <c r="D25" s="69"/>
      <c r="E25" s="69"/>
      <c r="F25" s="69"/>
      <c r="G25" s="69"/>
    </row>
    <row r="26" spans="1:8" s="62" customFormat="1" ht="13.5" customHeight="1" x14ac:dyDescent="0.3">
      <c r="A26" s="71" t="s">
        <v>95</v>
      </c>
      <c r="C26" s="69"/>
      <c r="D26" s="69"/>
      <c r="E26" s="69"/>
      <c r="F26" s="69"/>
      <c r="G26" s="69"/>
    </row>
    <row r="27" spans="1:8" s="62" customFormat="1" ht="13.5" customHeight="1" x14ac:dyDescent="0.3">
      <c r="C27" s="69"/>
      <c r="D27" s="69"/>
      <c r="E27" s="69"/>
      <c r="F27" s="69"/>
      <c r="G27" s="69"/>
    </row>
    <row r="28" spans="1:8" s="62" customFormat="1" ht="13.5" customHeight="1" x14ac:dyDescent="0.3">
      <c r="A28" s="90" t="s">
        <v>202</v>
      </c>
      <c r="C28" s="69"/>
      <c r="D28" s="69"/>
      <c r="E28" s="69"/>
      <c r="F28" s="69"/>
      <c r="G28" s="69"/>
    </row>
    <row r="29" spans="1:8" s="62" customFormat="1" ht="13.5" customHeight="1" x14ac:dyDescent="0.3">
      <c r="C29" s="69"/>
      <c r="D29" s="69"/>
      <c r="E29" s="69"/>
      <c r="F29" s="69"/>
      <c r="G29" s="69"/>
    </row>
    <row r="30" spans="1:8" s="62" customFormat="1" ht="13.5" customHeight="1" x14ac:dyDescent="0.3">
      <c r="C30" s="69"/>
      <c r="D30" s="69"/>
      <c r="E30" s="69"/>
      <c r="F30" s="69"/>
      <c r="G30" s="69"/>
    </row>
    <row r="31" spans="1:8" s="62" customFormat="1" ht="13.5" customHeight="1" x14ac:dyDescent="0.3">
      <c r="C31" s="69"/>
      <c r="D31" s="69"/>
      <c r="E31" s="69"/>
      <c r="F31" s="69"/>
      <c r="G31" s="69"/>
    </row>
    <row r="32" spans="1:8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  <row r="39" spans="3:7" s="62" customFormat="1" ht="13.5" customHeight="1" x14ac:dyDescent="0.3">
      <c r="C39" s="69"/>
      <c r="D39" s="69"/>
      <c r="E39" s="69"/>
      <c r="F39" s="69"/>
      <c r="G39" s="69"/>
    </row>
    <row r="40" spans="3:7" s="62" customFormat="1" ht="13.5" customHeight="1" x14ac:dyDescent="0.3">
      <c r="C40" s="69"/>
      <c r="D40" s="69"/>
      <c r="E40" s="69"/>
      <c r="F40" s="69"/>
      <c r="G40" s="69"/>
    </row>
    <row r="41" spans="3:7" s="62" customFormat="1" ht="13.5" customHeight="1" x14ac:dyDescent="0.3">
      <c r="C41" s="69"/>
      <c r="D41" s="69"/>
      <c r="E41" s="69"/>
      <c r="F41" s="69"/>
      <c r="G41" s="69"/>
    </row>
    <row r="42" spans="3:7" s="62" customFormat="1" ht="13.5" customHeight="1" x14ac:dyDescent="0.3">
      <c r="C42" s="69"/>
      <c r="D42" s="69"/>
      <c r="E42" s="69"/>
      <c r="F42" s="69"/>
      <c r="G42" s="69"/>
    </row>
    <row r="43" spans="3:7" s="62" customFormat="1" ht="13.5" customHeight="1" x14ac:dyDescent="0.3">
      <c r="C43" s="69"/>
      <c r="D43" s="69"/>
      <c r="E43" s="69"/>
      <c r="F43" s="69"/>
      <c r="G43" s="69"/>
    </row>
    <row r="44" spans="3:7" s="62" customFormat="1" ht="13.5" customHeight="1" x14ac:dyDescent="0.3">
      <c r="C44" s="69"/>
      <c r="D44" s="69"/>
      <c r="E44" s="69"/>
      <c r="F44" s="69"/>
      <c r="G44" s="69"/>
    </row>
    <row r="45" spans="3:7" s="62" customFormat="1" ht="13.5" customHeight="1" x14ac:dyDescent="0.3">
      <c r="C45" s="69"/>
      <c r="D45" s="69"/>
      <c r="E45" s="69"/>
      <c r="F45" s="69"/>
      <c r="G45" s="69"/>
    </row>
    <row r="46" spans="3:7" s="62" customFormat="1" ht="13.5" customHeight="1" x14ac:dyDescent="0.3">
      <c r="C46" s="69"/>
      <c r="D46" s="69"/>
      <c r="E46" s="69"/>
      <c r="F46" s="69"/>
      <c r="G46" s="69"/>
    </row>
    <row r="47" spans="3:7" s="62" customFormat="1" ht="13.5" customHeight="1" x14ac:dyDescent="0.3">
      <c r="C47" s="69"/>
      <c r="D47" s="69"/>
      <c r="E47" s="69"/>
      <c r="F47" s="69"/>
      <c r="G47" s="69"/>
    </row>
    <row r="48" spans="3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x14ac:dyDescent="0.25">
      <c r="A55" s="62"/>
      <c r="B55" s="62"/>
      <c r="C55" s="69"/>
      <c r="D55" s="69"/>
      <c r="E55" s="69"/>
      <c r="F55" s="69"/>
      <c r="G55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F6F7B-9F65-4BF8-981F-90AAF2CFBC83}">
  <sheetPr>
    <tabColor theme="5"/>
  </sheetPr>
  <dimension ref="A1:J5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39.10937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10" s="50" customFormat="1" ht="30.6" customHeight="1" x14ac:dyDescent="0.3">
      <c r="A1" s="94" t="s">
        <v>252</v>
      </c>
      <c r="B1" s="94"/>
      <c r="C1" s="94"/>
      <c r="D1" s="94"/>
      <c r="E1" s="94"/>
      <c r="F1" s="94"/>
      <c r="G1" s="94"/>
      <c r="H1" s="49"/>
    </row>
    <row r="2" spans="1:10" s="50" customFormat="1" x14ac:dyDescent="0.25">
      <c r="A2" s="93" t="s">
        <v>152</v>
      </c>
      <c r="B2" s="93"/>
      <c r="C2" s="93"/>
      <c r="D2" s="93"/>
      <c r="E2" s="93"/>
      <c r="F2" s="93"/>
      <c r="G2" s="93"/>
      <c r="H2" s="49"/>
    </row>
    <row r="3" spans="1:10" s="53" customFormat="1" ht="54" customHeight="1" x14ac:dyDescent="0.3">
      <c r="A3" s="92" t="s">
        <v>255</v>
      </c>
      <c r="B3" s="54" t="s">
        <v>98</v>
      </c>
      <c r="C3" s="54" t="s">
        <v>104</v>
      </c>
      <c r="D3" s="55" t="s">
        <v>105</v>
      </c>
      <c r="E3" s="54" t="s">
        <v>37</v>
      </c>
      <c r="F3" s="56" t="s">
        <v>38</v>
      </c>
      <c r="G3" s="57" t="s">
        <v>39</v>
      </c>
      <c r="H3" s="52"/>
    </row>
    <row r="4" spans="1:10" s="62" customFormat="1" ht="17.25" customHeight="1" x14ac:dyDescent="0.3">
      <c r="A4" s="77" t="s">
        <v>139</v>
      </c>
      <c r="B4" s="77"/>
      <c r="C4" s="77"/>
      <c r="D4" s="77"/>
      <c r="E4" s="77"/>
      <c r="F4" s="77"/>
      <c r="G4" s="78"/>
      <c r="H4" s="73"/>
    </row>
    <row r="5" spans="1:10" s="62" customFormat="1" ht="17.25" customHeight="1" x14ac:dyDescent="0.3">
      <c r="A5" s="79" t="s">
        <v>115</v>
      </c>
      <c r="B5" s="83">
        <v>2.1800000000000002</v>
      </c>
      <c r="C5" s="89">
        <v>2.7</v>
      </c>
      <c r="D5" s="59" t="s">
        <v>93</v>
      </c>
      <c r="E5" s="89">
        <v>0.91</v>
      </c>
      <c r="F5" s="87">
        <v>0</v>
      </c>
      <c r="G5" s="84">
        <v>5.28</v>
      </c>
      <c r="H5"/>
    </row>
    <row r="6" spans="1:10" s="67" customFormat="1" ht="17.25" customHeight="1" x14ac:dyDescent="0.3">
      <c r="A6" s="80" t="s">
        <v>116</v>
      </c>
      <c r="B6" s="85">
        <v>2.5499999999999998</v>
      </c>
      <c r="C6" s="91">
        <v>2.78</v>
      </c>
      <c r="D6" s="64" t="s">
        <v>93</v>
      </c>
      <c r="E6" s="91">
        <v>3.16</v>
      </c>
      <c r="F6" s="88">
        <v>0</v>
      </c>
      <c r="G6" s="86">
        <v>4.29</v>
      </c>
      <c r="H6"/>
    </row>
    <row r="7" spans="1:10" s="62" customFormat="1" ht="17.25" customHeight="1" x14ac:dyDescent="0.3">
      <c r="A7" s="79" t="s">
        <v>117</v>
      </c>
      <c r="B7" s="83">
        <v>2.59</v>
      </c>
      <c r="C7" s="89">
        <v>2.72</v>
      </c>
      <c r="D7" s="89">
        <v>1.02</v>
      </c>
      <c r="E7" s="89">
        <v>2.52</v>
      </c>
      <c r="F7" s="87">
        <v>4.9800000000000004</v>
      </c>
      <c r="G7" s="84">
        <v>3.54</v>
      </c>
      <c r="H7"/>
    </row>
    <row r="8" spans="1:10" s="62" customFormat="1" ht="17.25" customHeight="1" x14ac:dyDescent="0.3">
      <c r="A8" s="75" t="s">
        <v>140</v>
      </c>
      <c r="B8" s="75"/>
      <c r="C8" s="75"/>
      <c r="D8" s="75"/>
      <c r="E8" s="75"/>
      <c r="F8" s="75"/>
      <c r="G8" s="76"/>
      <c r="H8"/>
    </row>
    <row r="9" spans="1:10" s="62" customFormat="1" ht="17.25" customHeight="1" x14ac:dyDescent="0.3">
      <c r="A9" s="79" t="s">
        <v>115</v>
      </c>
      <c r="B9" s="58" t="s">
        <v>93</v>
      </c>
      <c r="C9" s="59" t="s">
        <v>93</v>
      </c>
      <c r="D9" s="59" t="s">
        <v>93</v>
      </c>
      <c r="E9" s="89">
        <v>0</v>
      </c>
      <c r="F9" s="87">
        <v>0</v>
      </c>
      <c r="G9" s="84">
        <v>2.12</v>
      </c>
      <c r="H9"/>
      <c r="J9"/>
    </row>
    <row r="10" spans="1:10" s="62" customFormat="1" ht="17.25" customHeight="1" x14ac:dyDescent="0.3">
      <c r="A10" s="80" t="s">
        <v>116</v>
      </c>
      <c r="B10" s="63" t="s">
        <v>93</v>
      </c>
      <c r="C10" s="91">
        <v>3.29</v>
      </c>
      <c r="D10" s="64" t="s">
        <v>93</v>
      </c>
      <c r="E10" s="91">
        <v>0</v>
      </c>
      <c r="F10" s="88">
        <v>0</v>
      </c>
      <c r="G10" s="86">
        <v>4.6500000000000004</v>
      </c>
      <c r="H10"/>
      <c r="J10"/>
    </row>
    <row r="11" spans="1:10" s="62" customFormat="1" ht="17.25" customHeight="1" x14ac:dyDescent="0.3">
      <c r="A11" s="79" t="s">
        <v>117</v>
      </c>
      <c r="B11" s="83">
        <v>1.51</v>
      </c>
      <c r="C11" s="59" t="s">
        <v>93</v>
      </c>
      <c r="D11" s="59" t="s">
        <v>93</v>
      </c>
      <c r="E11" s="89">
        <v>0</v>
      </c>
      <c r="F11" s="87">
        <v>0</v>
      </c>
      <c r="G11" s="84">
        <v>3.68</v>
      </c>
      <c r="H11"/>
      <c r="J11"/>
    </row>
    <row r="12" spans="1:10" s="62" customFormat="1" ht="17.25" customHeight="1" x14ac:dyDescent="0.3">
      <c r="A12" s="75" t="s">
        <v>141</v>
      </c>
      <c r="B12" s="75"/>
      <c r="C12" s="75"/>
      <c r="D12" s="75"/>
      <c r="E12" s="75"/>
      <c r="F12" s="75"/>
      <c r="G12" s="76"/>
      <c r="H12"/>
      <c r="J12"/>
    </row>
    <row r="13" spans="1:10" s="62" customFormat="1" ht="17.25" customHeight="1" x14ac:dyDescent="0.3">
      <c r="A13" s="79" t="s">
        <v>115</v>
      </c>
      <c r="B13" s="83">
        <v>0</v>
      </c>
      <c r="C13" s="89">
        <v>0</v>
      </c>
      <c r="D13" s="89">
        <v>0</v>
      </c>
      <c r="E13" s="89">
        <v>0</v>
      </c>
      <c r="F13" s="87">
        <v>0</v>
      </c>
      <c r="G13" s="84">
        <v>0</v>
      </c>
      <c r="H13"/>
      <c r="J13"/>
    </row>
    <row r="14" spans="1:10" s="62" customFormat="1" ht="17.25" customHeight="1" x14ac:dyDescent="0.3">
      <c r="A14" s="80" t="s">
        <v>116</v>
      </c>
      <c r="B14" s="85">
        <v>0</v>
      </c>
      <c r="C14" s="91">
        <v>0</v>
      </c>
      <c r="D14" s="91">
        <v>0</v>
      </c>
      <c r="E14" s="91">
        <v>0</v>
      </c>
      <c r="F14" s="88">
        <v>0</v>
      </c>
      <c r="G14" s="86">
        <v>0</v>
      </c>
      <c r="H14"/>
      <c r="J14"/>
    </row>
    <row r="15" spans="1:10" s="62" customFormat="1" ht="17.25" customHeight="1" x14ac:dyDescent="0.3">
      <c r="A15" s="79" t="s">
        <v>117</v>
      </c>
      <c r="B15" s="58" t="s">
        <v>93</v>
      </c>
      <c r="C15" s="89">
        <v>0</v>
      </c>
      <c r="D15" s="89">
        <v>0</v>
      </c>
      <c r="E15" s="89">
        <v>0</v>
      </c>
      <c r="F15" s="87">
        <v>0</v>
      </c>
      <c r="G15" s="84">
        <v>0</v>
      </c>
    </row>
    <row r="16" spans="1:10" s="62" customFormat="1" ht="17.25" customHeight="1" x14ac:dyDescent="0.3">
      <c r="A16" s="75" t="s">
        <v>142</v>
      </c>
      <c r="B16" s="75"/>
      <c r="C16" s="75"/>
      <c r="D16" s="75"/>
      <c r="E16" s="75"/>
      <c r="F16" s="75"/>
      <c r="G16" s="76"/>
    </row>
    <row r="17" spans="1:8" s="62" customFormat="1" ht="17.25" customHeight="1" x14ac:dyDescent="0.3">
      <c r="A17" s="81" t="s">
        <v>115</v>
      </c>
      <c r="B17" s="83">
        <v>2.0699999999999998</v>
      </c>
      <c r="C17" s="89">
        <v>2.6</v>
      </c>
      <c r="D17" s="89">
        <v>0.79</v>
      </c>
      <c r="E17" s="89">
        <v>0.88</v>
      </c>
      <c r="F17" s="87">
        <v>6.75</v>
      </c>
      <c r="G17" s="84">
        <v>4.71</v>
      </c>
    </row>
    <row r="18" spans="1:8" s="62" customFormat="1" ht="17.25" customHeight="1" x14ac:dyDescent="0.3">
      <c r="A18" s="80" t="s">
        <v>116</v>
      </c>
      <c r="B18" s="85">
        <v>2.5499999999999998</v>
      </c>
      <c r="C18" s="91">
        <v>2.78</v>
      </c>
      <c r="D18" s="91">
        <v>2.2599999999999998</v>
      </c>
      <c r="E18" s="91">
        <v>3.16</v>
      </c>
      <c r="F18" s="88">
        <v>0.96</v>
      </c>
      <c r="G18" s="86">
        <v>4.3499999999999996</v>
      </c>
    </row>
    <row r="19" spans="1:8" s="62" customFormat="1" ht="17.25" customHeight="1" x14ac:dyDescent="0.3">
      <c r="A19" s="81" t="s">
        <v>117</v>
      </c>
      <c r="B19" s="83">
        <v>2.59</v>
      </c>
      <c r="C19" s="89">
        <v>3.62</v>
      </c>
      <c r="D19" s="89">
        <v>1.02</v>
      </c>
      <c r="E19" s="89">
        <v>3.13</v>
      </c>
      <c r="F19" s="87">
        <v>4.22</v>
      </c>
      <c r="G19" s="84">
        <v>3.53</v>
      </c>
    </row>
    <row r="20" spans="1:8" s="62" customFormat="1" ht="17.25" customHeight="1" x14ac:dyDescent="0.3">
      <c r="A20" s="75" t="s">
        <v>56</v>
      </c>
      <c r="B20" s="75"/>
      <c r="C20" s="75"/>
      <c r="D20" s="75"/>
      <c r="E20" s="75"/>
      <c r="F20" s="75"/>
      <c r="G20" s="76"/>
    </row>
    <row r="21" spans="1:8" s="62" customFormat="1" ht="17.25" customHeight="1" x14ac:dyDescent="0.3">
      <c r="A21" s="81" t="s">
        <v>115</v>
      </c>
      <c r="B21" s="58" t="s">
        <v>188</v>
      </c>
      <c r="C21" s="58" t="s">
        <v>189</v>
      </c>
      <c r="D21" s="83">
        <v>3.75</v>
      </c>
      <c r="E21" s="58" t="s">
        <v>190</v>
      </c>
      <c r="F21" s="58" t="s">
        <v>191</v>
      </c>
      <c r="G21" s="58" t="s">
        <v>192</v>
      </c>
    </row>
    <row r="22" spans="1:8" s="62" customFormat="1" ht="17.25" customHeight="1" x14ac:dyDescent="0.3">
      <c r="A22" s="80" t="s">
        <v>116</v>
      </c>
      <c r="B22" s="63" t="s">
        <v>193</v>
      </c>
      <c r="C22" s="63" t="s">
        <v>189</v>
      </c>
      <c r="D22" s="85">
        <v>2.5299999999999998</v>
      </c>
      <c r="E22" s="63" t="s">
        <v>194</v>
      </c>
      <c r="F22" s="63" t="s">
        <v>195</v>
      </c>
      <c r="G22" s="63" t="s">
        <v>196</v>
      </c>
    </row>
    <row r="23" spans="1:8" s="62" customFormat="1" ht="17.25" customHeight="1" x14ac:dyDescent="0.3">
      <c r="A23" s="81" t="s">
        <v>117</v>
      </c>
      <c r="B23" s="58" t="s">
        <v>197</v>
      </c>
      <c r="C23" s="58" t="s">
        <v>198</v>
      </c>
      <c r="D23" s="83">
        <v>1</v>
      </c>
      <c r="E23" s="58" t="s">
        <v>199</v>
      </c>
      <c r="F23" s="58" t="s">
        <v>200</v>
      </c>
      <c r="G23" s="58" t="s">
        <v>201</v>
      </c>
    </row>
    <row r="24" spans="1:8" s="53" customFormat="1" ht="17.25" customHeight="1" x14ac:dyDescent="0.25">
      <c r="A24" s="68" t="s">
        <v>97</v>
      </c>
      <c r="B24" s="62"/>
      <c r="C24" s="69"/>
      <c r="D24" s="69"/>
      <c r="E24" s="69"/>
      <c r="F24" s="69"/>
      <c r="G24" s="69"/>
      <c r="H24" s="52"/>
    </row>
    <row r="25" spans="1:8" s="62" customFormat="1" ht="17.25" customHeight="1" x14ac:dyDescent="0.3">
      <c r="A25" s="70" t="s">
        <v>96</v>
      </c>
      <c r="B25" s="53"/>
      <c r="C25" s="69"/>
      <c r="D25" s="69"/>
      <c r="E25" s="69"/>
      <c r="F25" s="69"/>
      <c r="G25" s="69"/>
    </row>
    <row r="26" spans="1:8" s="62" customFormat="1" ht="13.5" customHeight="1" x14ac:dyDescent="0.3">
      <c r="A26" s="71" t="s">
        <v>95</v>
      </c>
      <c r="C26" s="69"/>
      <c r="D26" s="69"/>
      <c r="E26" s="69"/>
      <c r="F26" s="69"/>
      <c r="G26" s="69"/>
    </row>
    <row r="27" spans="1:8" s="62" customFormat="1" ht="13.5" customHeight="1" x14ac:dyDescent="0.3">
      <c r="C27" s="69"/>
      <c r="D27" s="69"/>
      <c r="E27" s="69"/>
      <c r="F27" s="69"/>
      <c r="G27" s="69"/>
    </row>
    <row r="28" spans="1:8" s="62" customFormat="1" ht="13.5" customHeight="1" x14ac:dyDescent="0.3">
      <c r="A28" s="90" t="s">
        <v>202</v>
      </c>
      <c r="C28" s="69"/>
      <c r="D28" s="69"/>
      <c r="E28" s="69"/>
      <c r="F28" s="69"/>
      <c r="G28" s="69"/>
    </row>
    <row r="29" spans="1:8" s="62" customFormat="1" ht="13.5" customHeight="1" x14ac:dyDescent="0.3">
      <c r="C29" s="69"/>
      <c r="D29" s="69"/>
      <c r="E29" s="69"/>
      <c r="F29" s="69"/>
      <c r="G29" s="69"/>
    </row>
    <row r="30" spans="1:8" s="62" customFormat="1" ht="13.5" customHeight="1" x14ac:dyDescent="0.3">
      <c r="C30" s="69"/>
      <c r="D30" s="69"/>
      <c r="E30" s="69"/>
      <c r="F30" s="69"/>
      <c r="G30" s="69"/>
    </row>
    <row r="31" spans="1:8" s="62" customFormat="1" ht="13.5" customHeight="1" x14ac:dyDescent="0.3">
      <c r="C31" s="69"/>
      <c r="D31" s="69"/>
      <c r="E31" s="69"/>
      <c r="F31" s="69"/>
      <c r="G31" s="69"/>
    </row>
    <row r="32" spans="1:8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  <row r="39" spans="3:7" s="62" customFormat="1" ht="13.5" customHeight="1" x14ac:dyDescent="0.3">
      <c r="C39" s="69"/>
      <c r="D39" s="69"/>
      <c r="E39" s="69"/>
      <c r="F39" s="69"/>
      <c r="G39" s="69"/>
    </row>
    <row r="40" spans="3:7" s="62" customFormat="1" ht="13.5" customHeight="1" x14ac:dyDescent="0.3">
      <c r="C40" s="69"/>
      <c r="D40" s="69"/>
      <c r="E40" s="69"/>
      <c r="F40" s="69"/>
      <c r="G40" s="69"/>
    </row>
    <row r="41" spans="3:7" s="62" customFormat="1" ht="13.5" customHeight="1" x14ac:dyDescent="0.3">
      <c r="C41" s="69"/>
      <c r="D41" s="69"/>
      <c r="E41" s="69"/>
      <c r="F41" s="69"/>
      <c r="G41" s="69"/>
    </row>
    <row r="42" spans="3:7" s="62" customFormat="1" ht="13.5" customHeight="1" x14ac:dyDescent="0.3">
      <c r="C42" s="69"/>
      <c r="D42" s="69"/>
      <c r="E42" s="69"/>
      <c r="F42" s="69"/>
      <c r="G42" s="69"/>
    </row>
    <row r="43" spans="3:7" s="62" customFormat="1" ht="13.5" customHeight="1" x14ac:dyDescent="0.3">
      <c r="C43" s="69"/>
      <c r="D43" s="69"/>
      <c r="E43" s="69"/>
      <c r="F43" s="69"/>
      <c r="G43" s="69"/>
    </row>
    <row r="44" spans="3:7" s="62" customFormat="1" ht="13.5" customHeight="1" x14ac:dyDescent="0.3">
      <c r="C44" s="69"/>
      <c r="D44" s="69"/>
      <c r="E44" s="69"/>
      <c r="F44" s="69"/>
      <c r="G44" s="69"/>
    </row>
    <row r="45" spans="3:7" s="62" customFormat="1" ht="13.5" customHeight="1" x14ac:dyDescent="0.3">
      <c r="C45" s="69"/>
      <c r="D45" s="69"/>
      <c r="E45" s="69"/>
      <c r="F45" s="69"/>
      <c r="G45" s="69"/>
    </row>
    <row r="46" spans="3:7" s="62" customFormat="1" ht="13.5" customHeight="1" x14ac:dyDescent="0.3">
      <c r="C46" s="69"/>
      <c r="D46" s="69"/>
      <c r="E46" s="69"/>
      <c r="F46" s="69"/>
      <c r="G46" s="69"/>
    </row>
    <row r="47" spans="3:7" s="62" customFormat="1" ht="13.5" customHeight="1" x14ac:dyDescent="0.3">
      <c r="C47" s="69"/>
      <c r="D47" s="69"/>
      <c r="E47" s="69"/>
      <c r="F47" s="69"/>
      <c r="G47" s="69"/>
    </row>
    <row r="48" spans="3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x14ac:dyDescent="0.25">
      <c r="A55" s="62"/>
      <c r="B55" s="62"/>
      <c r="C55" s="69"/>
      <c r="D55" s="69"/>
      <c r="E55" s="69"/>
      <c r="F55" s="69"/>
      <c r="G55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P50"/>
  <sheetViews>
    <sheetView showGridLines="0" view="pageLayout" zoomScaleNormal="100" workbookViewId="0">
      <selection sqref="A1:H1"/>
    </sheetView>
  </sheetViews>
  <sheetFormatPr defaultRowHeight="14.4" x14ac:dyDescent="0.3"/>
  <cols>
    <col min="1" max="1" width="20" customWidth="1"/>
    <col min="2" max="2" width="16.33203125" customWidth="1"/>
    <col min="3" max="3" width="8.88671875" customWidth="1"/>
    <col min="4" max="7" width="8.88671875" style="23" customWidth="1"/>
    <col min="8" max="8" width="9" style="23" customWidth="1"/>
    <col min="9" max="9" width="1.6640625" customWidth="1"/>
    <col min="10" max="10" width="20" customWidth="1"/>
    <col min="11" max="11" width="16.33203125" customWidth="1"/>
    <col min="12" max="16" width="8.88671875" customWidth="1"/>
  </cols>
  <sheetData>
    <row r="1" spans="1:16" s="6" customFormat="1" ht="28.5" customHeight="1" x14ac:dyDescent="0.4">
      <c r="A1" s="95" t="s">
        <v>108</v>
      </c>
      <c r="B1" s="95"/>
      <c r="C1" s="95"/>
      <c r="D1" s="95"/>
      <c r="E1" s="95"/>
      <c r="F1" s="95"/>
      <c r="G1" s="95"/>
      <c r="H1" s="95"/>
      <c r="I1" s="12"/>
      <c r="J1" s="11"/>
      <c r="K1" s="11"/>
      <c r="L1" s="12"/>
      <c r="M1" s="12"/>
      <c r="N1" s="12"/>
      <c r="O1" s="12"/>
      <c r="P1" s="12"/>
    </row>
    <row r="2" spans="1:16" s="47" customFormat="1" ht="25.5" customHeight="1" x14ac:dyDescent="0.3">
      <c r="A2" s="105" t="s">
        <v>107</v>
      </c>
      <c r="B2" s="105"/>
      <c r="C2" s="105"/>
      <c r="D2" s="105"/>
      <c r="E2" s="105"/>
      <c r="F2" s="105"/>
      <c r="G2" s="105"/>
      <c r="H2" s="105"/>
      <c r="I2" s="12"/>
      <c r="J2" s="11"/>
      <c r="K2" s="11"/>
      <c r="L2" s="12"/>
      <c r="M2" s="12"/>
      <c r="N2" s="12"/>
      <c r="O2" s="12"/>
      <c r="P2" s="12"/>
    </row>
    <row r="3" spans="1:16" s="6" customFormat="1" ht="9" customHeight="1" x14ac:dyDescent="0.4">
      <c r="A3" s="7"/>
      <c r="B3" s="7"/>
      <c r="C3" s="7"/>
      <c r="D3" s="21"/>
      <c r="E3" s="21"/>
      <c r="F3" s="21"/>
      <c r="G3" s="21"/>
      <c r="H3" s="21"/>
      <c r="I3" s="8"/>
      <c r="J3" s="26"/>
      <c r="K3" s="26"/>
      <c r="L3" s="8"/>
      <c r="M3" s="8"/>
      <c r="N3" s="8"/>
      <c r="O3" s="8"/>
      <c r="P3" s="8"/>
    </row>
    <row r="4" spans="1:16" s="9" customFormat="1" ht="39.75" customHeight="1" x14ac:dyDescent="0.3">
      <c r="A4" s="101" t="s">
        <v>106</v>
      </c>
      <c r="B4" s="103" t="s">
        <v>57</v>
      </c>
      <c r="C4" s="96" t="s">
        <v>94</v>
      </c>
      <c r="D4" s="97"/>
      <c r="E4" s="97"/>
      <c r="F4" s="97"/>
      <c r="G4" s="97"/>
      <c r="H4" s="98"/>
    </row>
    <row r="5" spans="1:16" s="9" customFormat="1" ht="24.75" customHeight="1" x14ac:dyDescent="0.3">
      <c r="A5" s="102"/>
      <c r="B5" s="104"/>
      <c r="C5" s="20" t="s">
        <v>98</v>
      </c>
      <c r="D5" s="14" t="s">
        <v>104</v>
      </c>
      <c r="E5" s="15" t="s">
        <v>105</v>
      </c>
      <c r="F5" s="14" t="s">
        <v>37</v>
      </c>
      <c r="G5" s="16" t="s">
        <v>38</v>
      </c>
      <c r="H5" s="13" t="s">
        <v>39</v>
      </c>
    </row>
    <row r="6" spans="1:16" s="10" customFormat="1" ht="13.5" customHeight="1" x14ac:dyDescent="0.3">
      <c r="A6" s="99" t="s">
        <v>58</v>
      </c>
      <c r="B6" s="17" t="str">
        <f>'Table Data'!D26</f>
        <v>2021/22-2022/23</v>
      </c>
      <c r="C6" s="44" t="str">
        <f>'Table Data'!E26</f>
        <v xml:space="preserve">1.80 </v>
      </c>
      <c r="D6" s="40" t="str">
        <f>'Table Data'!F26</f>
        <v xml:space="preserve">1.37 </v>
      </c>
      <c r="E6" s="40" t="str">
        <f>'Table Data'!G26</f>
        <v>s</v>
      </c>
      <c r="F6" s="40" t="str">
        <f>'Table Data'!H26</f>
        <v xml:space="preserve">1.42 </v>
      </c>
      <c r="G6" s="41" t="str">
        <f>'Table Data'!I26</f>
        <v>0</v>
      </c>
      <c r="H6" s="41" t="str">
        <f>'Table Data'!J26</f>
        <v xml:space="preserve">3.01 </v>
      </c>
    </row>
    <row r="7" spans="1:16" s="10" customFormat="1" ht="13.5" customHeight="1" x14ac:dyDescent="0.3">
      <c r="A7" s="100" t="s">
        <v>40</v>
      </c>
      <c r="B7" s="18" t="str">
        <f>'Table Data'!D27</f>
        <v>2011/12-2012/13</v>
      </c>
      <c r="C7" s="45" t="str">
        <f>'Table Data'!E27</f>
        <v xml:space="preserve">2.76 </v>
      </c>
      <c r="D7" s="42" t="str">
        <f>'Table Data'!F27</f>
        <v>s</v>
      </c>
      <c r="E7" s="42" t="str">
        <f>'Table Data'!G27</f>
        <v>s</v>
      </c>
      <c r="F7" s="42" t="str">
        <f>'Table Data'!H27</f>
        <v>0</v>
      </c>
      <c r="G7" s="43" t="str">
        <f>'Table Data'!I27</f>
        <v>0</v>
      </c>
      <c r="H7" s="43" t="str">
        <f>'Table Data'!J27</f>
        <v xml:space="preserve">4.95 </v>
      </c>
    </row>
    <row r="8" spans="1:16" s="10" customFormat="1" ht="13.5" customHeight="1" x14ac:dyDescent="0.3">
      <c r="A8" s="99" t="s">
        <v>59</v>
      </c>
      <c r="B8" s="17" t="str">
        <f>'Table Data'!D28</f>
        <v>2016/17-2017/18</v>
      </c>
      <c r="C8" s="44" t="str">
        <f>'Table Data'!E28</f>
        <v>s</v>
      </c>
      <c r="D8" s="40" t="str">
        <f>'Table Data'!F28</f>
        <v>s</v>
      </c>
      <c r="E8" s="40" t="str">
        <f>'Table Data'!G28</f>
        <v>s</v>
      </c>
      <c r="F8" s="40" t="str">
        <f>'Table Data'!H28</f>
        <v>0</v>
      </c>
      <c r="G8" s="41" t="str">
        <f>'Table Data'!I28</f>
        <v>0</v>
      </c>
      <c r="H8" s="41" t="str">
        <f>'Table Data'!J28</f>
        <v xml:space="preserve">5.07 </v>
      </c>
    </row>
    <row r="9" spans="1:16" s="10" customFormat="1" ht="13.5" customHeight="1" x14ac:dyDescent="0.3">
      <c r="A9" s="100" t="s">
        <v>41</v>
      </c>
      <c r="B9" s="18" t="str">
        <f>'Table Data'!D29</f>
        <v>2021/22-2022/23</v>
      </c>
      <c r="C9" s="45" t="str">
        <f>'Table Data'!E29</f>
        <v xml:space="preserve">1.86 </v>
      </c>
      <c r="D9" s="42" t="str">
        <f>'Table Data'!F29</f>
        <v>s</v>
      </c>
      <c r="E9" s="42" t="str">
        <f>'Table Data'!G29</f>
        <v>s</v>
      </c>
      <c r="F9" s="42" t="str">
        <f>'Table Data'!H29</f>
        <v>0</v>
      </c>
      <c r="G9" s="43" t="str">
        <f>'Table Data'!I29</f>
        <v>0</v>
      </c>
      <c r="H9" s="43" t="str">
        <f>'Table Data'!J29</f>
        <v xml:space="preserve">3.47 </v>
      </c>
    </row>
    <row r="10" spans="1:16" s="10" customFormat="1" ht="13.5" customHeight="1" x14ac:dyDescent="0.3">
      <c r="A10" s="99" t="s">
        <v>60</v>
      </c>
      <c r="B10" s="19" t="str">
        <f>'Table Data'!D30</f>
        <v>2011/12-2012/13</v>
      </c>
      <c r="C10" s="46" t="str">
        <f>'Table Data'!E30</f>
        <v xml:space="preserve">5.73 </v>
      </c>
      <c r="D10" s="40" t="str">
        <f>'Table Data'!F30</f>
        <v>s</v>
      </c>
      <c r="E10" s="40" t="str">
        <f>'Table Data'!G30</f>
        <v>s</v>
      </c>
      <c r="F10" s="40" t="str">
        <f>'Table Data'!H30</f>
        <v>0</v>
      </c>
      <c r="G10" s="41" t="str">
        <f>'Table Data'!I30</f>
        <v>0</v>
      </c>
      <c r="H10" s="41" t="str">
        <f>'Table Data'!J30</f>
        <v xml:space="preserve">6.31 </v>
      </c>
    </row>
    <row r="11" spans="1:16" s="10" customFormat="1" ht="13.5" customHeight="1" x14ac:dyDescent="0.3">
      <c r="A11" s="100" t="s">
        <v>42</v>
      </c>
      <c r="B11" s="18" t="str">
        <f>'Table Data'!D31</f>
        <v>2016/17-2017/18</v>
      </c>
      <c r="C11" s="45" t="str">
        <f>'Table Data'!E31</f>
        <v>s</v>
      </c>
      <c r="D11" s="42" t="str">
        <f>'Table Data'!F31</f>
        <v>0</v>
      </c>
      <c r="E11" s="42" t="str">
        <f>'Table Data'!G31</f>
        <v>0</v>
      </c>
      <c r="F11" s="42" t="str">
        <f>'Table Data'!H31</f>
        <v>6.74 (t)</v>
      </c>
      <c r="G11" s="43" t="str">
        <f>'Table Data'!I31</f>
        <v>2.34 (t)</v>
      </c>
      <c r="H11" s="43" t="str">
        <f>'Table Data'!J31</f>
        <v xml:space="preserve">6.16 </v>
      </c>
    </row>
    <row r="12" spans="1:16" s="10" customFormat="1" ht="13.5" customHeight="1" x14ac:dyDescent="0.3">
      <c r="A12" s="99" t="s">
        <v>61</v>
      </c>
      <c r="B12" s="19" t="str">
        <f>'Table Data'!D32</f>
        <v>2021/22-2022/23</v>
      </c>
      <c r="C12" s="46" t="str">
        <f>'Table Data'!E32</f>
        <v xml:space="preserve">5.15 </v>
      </c>
      <c r="D12" s="40" t="str">
        <f>'Table Data'!F32</f>
        <v>0</v>
      </c>
      <c r="E12" s="40" t="str">
        <f>'Table Data'!G32</f>
        <v>s</v>
      </c>
      <c r="F12" s="40" t="str">
        <f>'Table Data'!H32</f>
        <v>5.85 (t)</v>
      </c>
      <c r="G12" s="41" t="str">
        <f>'Table Data'!I32</f>
        <v>0</v>
      </c>
      <c r="H12" s="41" t="str">
        <f>'Table Data'!J32</f>
        <v xml:space="preserve">7.80 </v>
      </c>
    </row>
    <row r="13" spans="1:16" s="10" customFormat="1" ht="13.5" customHeight="1" x14ac:dyDescent="0.3">
      <c r="A13" s="100" t="s">
        <v>43</v>
      </c>
      <c r="B13" s="18" t="str">
        <f>'Table Data'!D33</f>
        <v>2011/12-2012/13</v>
      </c>
      <c r="C13" s="45" t="str">
        <f>'Table Data'!E33</f>
        <v xml:space="preserve">5.02 </v>
      </c>
      <c r="D13" s="42" t="str">
        <f>'Table Data'!F33</f>
        <v>s</v>
      </c>
      <c r="E13" s="42" t="str">
        <f>'Table Data'!G33</f>
        <v>s</v>
      </c>
      <c r="F13" s="42" t="str">
        <f>'Table Data'!H33</f>
        <v>0</v>
      </c>
      <c r="G13" s="43" t="str">
        <f>'Table Data'!I33</f>
        <v>0</v>
      </c>
      <c r="H13" s="43" t="str">
        <f>'Table Data'!J33</f>
        <v xml:space="preserve">6.15 </v>
      </c>
    </row>
    <row r="14" spans="1:16" s="10" customFormat="1" ht="13.5" customHeight="1" x14ac:dyDescent="0.3">
      <c r="A14" s="99" t="s">
        <v>62</v>
      </c>
      <c r="B14" s="19" t="str">
        <f>'Table Data'!D34</f>
        <v>2016/17-2017/18</v>
      </c>
      <c r="C14" s="46" t="str">
        <f>'Table Data'!E34</f>
        <v>s</v>
      </c>
      <c r="D14" s="40" t="str">
        <f>'Table Data'!F34</f>
        <v>0</v>
      </c>
      <c r="E14" s="40" t="str">
        <f>'Table Data'!G34</f>
        <v>s</v>
      </c>
      <c r="F14" s="40" t="str">
        <f>'Table Data'!H34</f>
        <v>4.48 (t)</v>
      </c>
      <c r="G14" s="41" t="str">
        <f>'Table Data'!I34</f>
        <v>0</v>
      </c>
      <c r="H14" s="41" t="str">
        <f>'Table Data'!J34</f>
        <v xml:space="preserve">3.40 </v>
      </c>
    </row>
    <row r="15" spans="1:16" s="10" customFormat="1" ht="13.5" customHeight="1" x14ac:dyDescent="0.3">
      <c r="A15" s="100" t="s">
        <v>44</v>
      </c>
      <c r="B15" s="18" t="str">
        <f>'Table Data'!D35</f>
        <v>2021/22-2022/23</v>
      </c>
      <c r="C15" s="45" t="str">
        <f>'Table Data'!E35</f>
        <v xml:space="preserve">3.00 </v>
      </c>
      <c r="D15" s="42" t="str">
        <f>'Table Data'!F35</f>
        <v>0</v>
      </c>
      <c r="E15" s="42" t="str">
        <f>'Table Data'!G35</f>
        <v>s</v>
      </c>
      <c r="F15" s="42" t="str">
        <f>'Table Data'!H35</f>
        <v>2.69 (t)</v>
      </c>
      <c r="G15" s="43" t="str">
        <f>'Table Data'!I35</f>
        <v>0</v>
      </c>
      <c r="H15" s="43" t="str">
        <f>'Table Data'!J35</f>
        <v xml:space="preserve">5.03 </v>
      </c>
    </row>
    <row r="16" spans="1:16" s="10" customFormat="1" ht="13.5" customHeight="1" x14ac:dyDescent="0.3">
      <c r="A16" s="99" t="s">
        <v>63</v>
      </c>
      <c r="B16" s="19" t="str">
        <f>'Table Data'!D36</f>
        <v>2011/12-2012/13</v>
      </c>
      <c r="C16" s="46" t="str">
        <f>'Table Data'!E36</f>
        <v xml:space="preserve">1.93 </v>
      </c>
      <c r="D16" s="40" t="str">
        <f>'Table Data'!F36</f>
        <v>s</v>
      </c>
      <c r="E16" s="40" t="str">
        <f>'Table Data'!G36</f>
        <v>s</v>
      </c>
      <c r="F16" s="40" t="str">
        <f>'Table Data'!H36</f>
        <v>0</v>
      </c>
      <c r="G16" s="41" t="str">
        <f>'Table Data'!I36</f>
        <v>0</v>
      </c>
      <c r="H16" s="41" t="str">
        <f>'Table Data'!J36</f>
        <v xml:space="preserve">3.87 </v>
      </c>
    </row>
    <row r="17" spans="1:8" s="10" customFormat="1" ht="13.5" customHeight="1" x14ac:dyDescent="0.3">
      <c r="A17" s="100" t="s">
        <v>45</v>
      </c>
      <c r="B17" s="18" t="str">
        <f>'Table Data'!D37</f>
        <v>2016/17-2017/18</v>
      </c>
      <c r="C17" s="45" t="str">
        <f>'Table Data'!E37</f>
        <v xml:space="preserve">4.67 </v>
      </c>
      <c r="D17" s="42" t="str">
        <f>'Table Data'!F37</f>
        <v>0</v>
      </c>
      <c r="E17" s="42" t="str">
        <f>'Table Data'!G37</f>
        <v>s</v>
      </c>
      <c r="F17" s="42" t="str">
        <f>'Table Data'!H37</f>
        <v>2.56 (t)</v>
      </c>
      <c r="G17" s="43" t="str">
        <f>'Table Data'!I37</f>
        <v>0</v>
      </c>
      <c r="H17" s="43" t="str">
        <f>'Table Data'!J37</f>
        <v xml:space="preserve">5.09 </v>
      </c>
    </row>
    <row r="18" spans="1:8" s="9" customFormat="1" ht="13.5" customHeight="1" x14ac:dyDescent="0.3">
      <c r="A18" s="99" t="s">
        <v>64</v>
      </c>
      <c r="B18" s="19" t="str">
        <f>'Table Data'!D38</f>
        <v>2021/22-2022/23</v>
      </c>
      <c r="C18" s="46" t="str">
        <f>'Table Data'!E38</f>
        <v xml:space="preserve">1.70 </v>
      </c>
      <c r="D18" s="40" t="str">
        <f>'Table Data'!F38</f>
        <v xml:space="preserve">5.52 </v>
      </c>
      <c r="E18" s="40" t="str">
        <f>'Table Data'!G38</f>
        <v xml:space="preserve">0.46 </v>
      </c>
      <c r="F18" s="40" t="str">
        <f>'Table Data'!H38</f>
        <v>2.72 (t)</v>
      </c>
      <c r="G18" s="41" t="str">
        <f>'Table Data'!I38</f>
        <v xml:space="preserve">3.37 </v>
      </c>
      <c r="H18" s="41" t="str">
        <f>'Table Data'!J38</f>
        <v xml:space="preserve">4.38 </v>
      </c>
    </row>
    <row r="19" spans="1:8" s="10" customFormat="1" ht="13.5" customHeight="1" x14ac:dyDescent="0.3">
      <c r="A19" s="100" t="s">
        <v>46</v>
      </c>
      <c r="B19" s="18" t="str">
        <f>'Table Data'!D39</f>
        <v>2011/12-2012/13</v>
      </c>
      <c r="C19" s="45" t="str">
        <f>'Table Data'!E39</f>
        <v xml:space="preserve">6.44 </v>
      </c>
      <c r="D19" s="42" t="str">
        <f>'Table Data'!F39</f>
        <v>s</v>
      </c>
      <c r="E19" s="42" t="str">
        <f>'Table Data'!G39</f>
        <v>s</v>
      </c>
      <c r="F19" s="42" t="str">
        <f>'Table Data'!H39</f>
        <v>0</v>
      </c>
      <c r="G19" s="43" t="str">
        <f>'Table Data'!I39</f>
        <v>0</v>
      </c>
      <c r="H19" s="43" t="str">
        <f>'Table Data'!J39</f>
        <v xml:space="preserve">6.14 </v>
      </c>
    </row>
    <row r="20" spans="1:8" s="9" customFormat="1" ht="13.5" customHeight="1" x14ac:dyDescent="0.3">
      <c r="A20" s="99" t="s">
        <v>65</v>
      </c>
      <c r="B20" s="19" t="str">
        <f>'Table Data'!D40</f>
        <v>2016/17-2017/18</v>
      </c>
      <c r="C20" s="46" t="str">
        <f>'Table Data'!E40</f>
        <v>s</v>
      </c>
      <c r="D20" s="40" t="str">
        <f>'Table Data'!F40</f>
        <v>s</v>
      </c>
      <c r="E20" s="40" t="str">
        <f>'Table Data'!G40</f>
        <v>s</v>
      </c>
      <c r="F20" s="40" t="str">
        <f>'Table Data'!H40</f>
        <v>0</v>
      </c>
      <c r="G20" s="41" t="str">
        <f>'Table Data'!I40</f>
        <v>0</v>
      </c>
      <c r="H20" s="41" t="str">
        <f>'Table Data'!J40</f>
        <v xml:space="preserve">3.10 </v>
      </c>
    </row>
    <row r="21" spans="1:8" s="10" customFormat="1" ht="13.5" customHeight="1" x14ac:dyDescent="0.3">
      <c r="A21" s="100" t="s">
        <v>47</v>
      </c>
      <c r="B21" s="18" t="str">
        <f>'Table Data'!D41</f>
        <v>2021/22-2022/23</v>
      </c>
      <c r="C21" s="45" t="str">
        <f>'Table Data'!E41</f>
        <v xml:space="preserve">1.49 </v>
      </c>
      <c r="D21" s="42" t="str">
        <f>'Table Data'!F41</f>
        <v>s</v>
      </c>
      <c r="E21" s="42" t="str">
        <f>'Table Data'!G41</f>
        <v>s</v>
      </c>
      <c r="F21" s="42" t="str">
        <f>'Table Data'!H41</f>
        <v>0</v>
      </c>
      <c r="G21" s="43" t="str">
        <f>'Table Data'!I41</f>
        <v>0</v>
      </c>
      <c r="H21" s="43" t="str">
        <f>'Table Data'!J41</f>
        <v xml:space="preserve">2.65 </v>
      </c>
    </row>
    <row r="22" spans="1:8" s="10" customFormat="1" ht="13.5" customHeight="1" x14ac:dyDescent="0.3">
      <c r="A22" s="99" t="s">
        <v>66</v>
      </c>
      <c r="B22" s="19" t="str">
        <f>'Table Data'!D42</f>
        <v>2011/12-2012/13</v>
      </c>
      <c r="C22" s="46" t="str">
        <f>'Table Data'!E42</f>
        <v xml:space="preserve">1.20 </v>
      </c>
      <c r="D22" s="40" t="str">
        <f>'Table Data'!F42</f>
        <v>s</v>
      </c>
      <c r="E22" s="40" t="str">
        <f>'Table Data'!G42</f>
        <v>s</v>
      </c>
      <c r="F22" s="40" t="str">
        <f>'Table Data'!H42</f>
        <v>0</v>
      </c>
      <c r="G22" s="41" t="str">
        <f>'Table Data'!I42</f>
        <v>0</v>
      </c>
      <c r="H22" s="41" t="str">
        <f>'Table Data'!J42</f>
        <v xml:space="preserve">1.76 </v>
      </c>
    </row>
    <row r="23" spans="1:8" s="10" customFormat="1" ht="13.5" customHeight="1" x14ac:dyDescent="0.3">
      <c r="A23" s="100" t="s">
        <v>48</v>
      </c>
      <c r="B23" s="18" t="str">
        <f>'Table Data'!D43</f>
        <v>2016/17-2017/18</v>
      </c>
      <c r="C23" s="45" t="str">
        <f>'Table Data'!E43</f>
        <v>s</v>
      </c>
      <c r="D23" s="42" t="str">
        <f>'Table Data'!F43</f>
        <v>s</v>
      </c>
      <c r="E23" s="42" t="str">
        <f>'Table Data'!G43</f>
        <v>0</v>
      </c>
      <c r="F23" s="42" t="str">
        <f>'Table Data'!H43</f>
        <v>0</v>
      </c>
      <c r="G23" s="43" t="str">
        <f>'Table Data'!I43</f>
        <v xml:space="preserve">0.24 </v>
      </c>
      <c r="H23" s="43" t="str">
        <f>'Table Data'!J43</f>
        <v xml:space="preserve">3.13 </v>
      </c>
    </row>
    <row r="24" spans="1:8" s="10" customFormat="1" ht="13.5" customHeight="1" x14ac:dyDescent="0.3">
      <c r="A24" s="99" t="s">
        <v>67</v>
      </c>
      <c r="B24" s="19" t="str">
        <f>'Table Data'!D44</f>
        <v>2021/22-2022/23</v>
      </c>
      <c r="C24" s="46" t="str">
        <f>'Table Data'!E44</f>
        <v xml:space="preserve">3.11 </v>
      </c>
      <c r="D24" s="40" t="str">
        <f>'Table Data'!F44</f>
        <v>s</v>
      </c>
      <c r="E24" s="40" t="str">
        <f>'Table Data'!G44</f>
        <v xml:space="preserve">2.90 </v>
      </c>
      <c r="F24" s="40" t="str">
        <f>'Table Data'!H44</f>
        <v>0</v>
      </c>
      <c r="G24" s="41" t="str">
        <f>'Table Data'!I44</f>
        <v>0</v>
      </c>
      <c r="H24" s="41" t="str">
        <f>'Table Data'!J44</f>
        <v xml:space="preserve">5.51 </v>
      </c>
    </row>
    <row r="25" spans="1:8" s="10" customFormat="1" ht="13.5" customHeight="1" x14ac:dyDescent="0.3">
      <c r="A25" s="100" t="s">
        <v>49</v>
      </c>
      <c r="B25" s="18" t="str">
        <f>'Table Data'!D45</f>
        <v>2011/12-2012/13</v>
      </c>
      <c r="C25" s="45" t="str">
        <f>'Table Data'!E45</f>
        <v>s</v>
      </c>
      <c r="D25" s="42" t="str">
        <f>'Table Data'!F45</f>
        <v>0</v>
      </c>
      <c r="E25" s="42" t="str">
        <f>'Table Data'!G45</f>
        <v>s</v>
      </c>
      <c r="F25" s="42" t="str">
        <f>'Table Data'!H45</f>
        <v>0</v>
      </c>
      <c r="G25" s="43" t="str">
        <f>'Table Data'!I45</f>
        <v>0</v>
      </c>
      <c r="H25" s="43" t="str">
        <f>'Table Data'!J45</f>
        <v>0</v>
      </c>
    </row>
    <row r="26" spans="1:8" s="10" customFormat="1" ht="13.5" customHeight="1" x14ac:dyDescent="0.3">
      <c r="A26" s="99" t="s">
        <v>68</v>
      </c>
      <c r="B26" s="19" t="str">
        <f>'Table Data'!D46</f>
        <v>2016/17-2017/18</v>
      </c>
      <c r="C26" s="46" t="str">
        <f>'Table Data'!E46</f>
        <v>s</v>
      </c>
      <c r="D26" s="40" t="str">
        <f>'Table Data'!F46</f>
        <v>s</v>
      </c>
      <c r="E26" s="40" t="str">
        <f>'Table Data'!G46</f>
        <v>s</v>
      </c>
      <c r="F26" s="40" t="str">
        <f>'Table Data'!H46</f>
        <v>0</v>
      </c>
      <c r="G26" s="41" t="str">
        <f>'Table Data'!I46</f>
        <v>0</v>
      </c>
      <c r="H26" s="41" t="str">
        <f>'Table Data'!J46</f>
        <v xml:space="preserve">4.33 </v>
      </c>
    </row>
    <row r="27" spans="1:8" s="10" customFormat="1" ht="13.5" customHeight="1" x14ac:dyDescent="0.3">
      <c r="A27" s="100" t="s">
        <v>50</v>
      </c>
      <c r="B27" s="18" t="str">
        <f>'Table Data'!D47</f>
        <v>2021/22-2022/23</v>
      </c>
      <c r="C27" s="45" t="str">
        <f>'Table Data'!E47</f>
        <v xml:space="preserve">2.87 </v>
      </c>
      <c r="D27" s="42" t="str">
        <f>'Table Data'!F47</f>
        <v>0</v>
      </c>
      <c r="E27" s="42" t="str">
        <f>'Table Data'!G47</f>
        <v>s</v>
      </c>
      <c r="F27" s="42" t="str">
        <f>'Table Data'!H47</f>
        <v xml:space="preserve">3.48 </v>
      </c>
      <c r="G27" s="43" t="str">
        <f>'Table Data'!I47</f>
        <v>0</v>
      </c>
      <c r="H27" s="43" t="str">
        <f>'Table Data'!J47</f>
        <v xml:space="preserve">3.37 </v>
      </c>
    </row>
    <row r="28" spans="1:8" s="10" customFormat="1" ht="13.5" customHeight="1" x14ac:dyDescent="0.3">
      <c r="A28" s="99" t="s">
        <v>69</v>
      </c>
      <c r="B28" s="19" t="str">
        <f>'Table Data'!D48</f>
        <v>2011/12-2012/13</v>
      </c>
      <c r="C28" s="46" t="str">
        <f>'Table Data'!E48</f>
        <v xml:space="preserve">2.99 </v>
      </c>
      <c r="D28" s="40" t="str">
        <f>'Table Data'!F48</f>
        <v>s</v>
      </c>
      <c r="E28" s="40" t="str">
        <f>'Table Data'!G48</f>
        <v>s</v>
      </c>
      <c r="F28" s="40" t="str">
        <f>'Table Data'!H48</f>
        <v>0</v>
      </c>
      <c r="G28" s="41" t="str">
        <f>'Table Data'!I48</f>
        <v>0</v>
      </c>
      <c r="H28" s="41" t="str">
        <f>'Table Data'!J48</f>
        <v xml:space="preserve">4.27 </v>
      </c>
    </row>
    <row r="29" spans="1:8" s="10" customFormat="1" ht="13.5" customHeight="1" x14ac:dyDescent="0.3">
      <c r="A29" s="100" t="s">
        <v>51</v>
      </c>
      <c r="B29" s="18" t="str">
        <f>'Table Data'!D49</f>
        <v>2016/17-2017/18</v>
      </c>
      <c r="C29" s="45" t="str">
        <f>'Table Data'!E49</f>
        <v>s</v>
      </c>
      <c r="D29" s="42" t="str">
        <f>'Table Data'!F49</f>
        <v>s</v>
      </c>
      <c r="E29" s="42" t="str">
        <f>'Table Data'!G49</f>
        <v>s</v>
      </c>
      <c r="F29" s="42" t="str">
        <f>'Table Data'!H49</f>
        <v>0</v>
      </c>
      <c r="G29" s="43" t="str">
        <f>'Table Data'!I49</f>
        <v>0</v>
      </c>
      <c r="H29" s="43" t="str">
        <f>'Table Data'!J49</f>
        <v xml:space="preserve">4.59 </v>
      </c>
    </row>
    <row r="30" spans="1:8" s="10" customFormat="1" ht="13.5" customHeight="1" x14ac:dyDescent="0.3">
      <c r="A30" s="99" t="s">
        <v>70</v>
      </c>
      <c r="B30" s="19" t="str">
        <f>'Table Data'!D50</f>
        <v>2021/22-2022/23</v>
      </c>
      <c r="C30" s="46" t="str">
        <f>'Table Data'!E50</f>
        <v>s</v>
      </c>
      <c r="D30" s="40" t="str">
        <f>'Table Data'!F50</f>
        <v>s</v>
      </c>
      <c r="E30" s="40" t="str">
        <f>'Table Data'!G50</f>
        <v>s</v>
      </c>
      <c r="F30" s="40" t="str">
        <f>'Table Data'!H50</f>
        <v>0</v>
      </c>
      <c r="G30" s="41" t="str">
        <f>'Table Data'!I50</f>
        <v>0</v>
      </c>
      <c r="H30" s="41" t="str">
        <f>'Table Data'!J50</f>
        <v xml:space="preserve">3.00 </v>
      </c>
    </row>
    <row r="31" spans="1:8" s="10" customFormat="1" ht="13.5" customHeight="1" x14ac:dyDescent="0.3">
      <c r="A31" s="100" t="s">
        <v>52</v>
      </c>
      <c r="B31" s="18" t="str">
        <f>'Table Data'!D51</f>
        <v>2011/12-2012/13</v>
      </c>
      <c r="C31" s="45" t="str">
        <f>'Table Data'!E51</f>
        <v>s</v>
      </c>
      <c r="D31" s="42" t="str">
        <f>'Table Data'!F51</f>
        <v>0</v>
      </c>
      <c r="E31" s="42" t="str">
        <f>'Table Data'!G51</f>
        <v>0</v>
      </c>
      <c r="F31" s="42" t="str">
        <f>'Table Data'!H51</f>
        <v>0</v>
      </c>
      <c r="G31" s="43" t="str">
        <f>'Table Data'!I51</f>
        <v>0</v>
      </c>
      <c r="H31" s="43" t="str">
        <f>'Table Data'!J51</f>
        <v>0</v>
      </c>
    </row>
    <row r="32" spans="1:8" s="10" customFormat="1" ht="13.5" customHeight="1" x14ac:dyDescent="0.3">
      <c r="A32" s="106" t="s">
        <v>71</v>
      </c>
      <c r="B32" s="19" t="str">
        <f>'Table Data'!D52</f>
        <v>2016/17-2017/18</v>
      </c>
      <c r="C32" s="46" t="str">
        <f>'Table Data'!E52</f>
        <v>0</v>
      </c>
      <c r="D32" s="40" t="str">
        <f>'Table Data'!F52</f>
        <v>s</v>
      </c>
      <c r="E32" s="40" t="str">
        <f>'Table Data'!G52</f>
        <v>s</v>
      </c>
      <c r="F32" s="40" t="str">
        <f>'Table Data'!H52</f>
        <v>0</v>
      </c>
      <c r="G32" s="41" t="str">
        <f>'Table Data'!I52</f>
        <v>0</v>
      </c>
      <c r="H32" s="41" t="str">
        <f>'Table Data'!J52</f>
        <v>0</v>
      </c>
    </row>
    <row r="33" spans="1:8" s="10" customFormat="1" ht="13.5" customHeight="1" x14ac:dyDescent="0.3">
      <c r="A33" s="107" t="s">
        <v>7</v>
      </c>
      <c r="B33" s="18" t="str">
        <f>'Table Data'!D53</f>
        <v>2021/22-2022/23</v>
      </c>
      <c r="C33" s="45" t="str">
        <f>'Table Data'!E53</f>
        <v>s</v>
      </c>
      <c r="D33" s="42" t="str">
        <f>'Table Data'!F53</f>
        <v>s</v>
      </c>
      <c r="E33" s="42" t="str">
        <f>'Table Data'!G53</f>
        <v>0</v>
      </c>
      <c r="F33" s="42" t="str">
        <f>'Table Data'!H53</f>
        <v>0</v>
      </c>
      <c r="G33" s="43" t="str">
        <f>'Table Data'!I53</f>
        <v>0</v>
      </c>
      <c r="H33" s="43" t="str">
        <f>'Table Data'!J53</f>
        <v xml:space="preserve">6.13 </v>
      </c>
    </row>
    <row r="34" spans="1:8" s="10" customFormat="1" ht="13.5" customHeight="1" x14ac:dyDescent="0.3">
      <c r="A34" s="106" t="s">
        <v>56</v>
      </c>
      <c r="B34" s="19" t="str">
        <f>'Table Data'!D54</f>
        <v>2011/12-2012/13</v>
      </c>
      <c r="C34" s="46" t="str">
        <f>'Table Data'!E54</f>
        <v xml:space="preserve">4.36 </v>
      </c>
      <c r="D34" s="40" t="str">
        <f>'Table Data'!F54</f>
        <v xml:space="preserve">6.55 </v>
      </c>
      <c r="E34" s="40" t="str">
        <f>'Table Data'!G54</f>
        <v>6.04 (t)</v>
      </c>
      <c r="F34" s="40" t="str">
        <f>'Table Data'!H54</f>
        <v>4.52 (t)</v>
      </c>
      <c r="G34" s="41" t="str">
        <f>'Table Data'!I54</f>
        <v xml:space="preserve">0.78 </v>
      </c>
      <c r="H34" s="41" t="str">
        <f>'Table Data'!J54</f>
        <v>5.90 (t)</v>
      </c>
    </row>
    <row r="35" spans="1:8" s="10" customFormat="1" ht="13.5" customHeight="1" x14ac:dyDescent="0.3">
      <c r="A35" s="107" t="s">
        <v>8</v>
      </c>
      <c r="B35" s="18" t="str">
        <f>'Table Data'!D55</f>
        <v>2016/17-2017/18</v>
      </c>
      <c r="C35" s="45" t="str">
        <f>'Table Data'!E55</f>
        <v xml:space="preserve">3.36 </v>
      </c>
      <c r="D35" s="42" t="str">
        <f>'Table Data'!F55</f>
        <v xml:space="preserve">9.13 </v>
      </c>
      <c r="E35" s="42" t="str">
        <f>'Table Data'!G55</f>
        <v>1.90 (t)</v>
      </c>
      <c r="F35" s="42" t="str">
        <f>'Table Data'!H55</f>
        <v>2.79 (t)</v>
      </c>
      <c r="G35" s="43" t="str">
        <f>'Table Data'!I55</f>
        <v xml:space="preserve">3.56 </v>
      </c>
      <c r="H35" s="43" t="str">
        <f>'Table Data'!J55</f>
        <v>5.43 (t)</v>
      </c>
    </row>
    <row r="36" spans="1:8" s="10" customFormat="1" ht="13.5" customHeight="1" x14ac:dyDescent="0.3"/>
    <row r="37" spans="1:8" s="10" customFormat="1" ht="13.5" customHeight="1" x14ac:dyDescent="0.3">
      <c r="A37" s="22" t="s">
        <v>97</v>
      </c>
    </row>
    <row r="38" spans="1:8" s="10" customFormat="1" ht="13.5" customHeight="1" x14ac:dyDescent="0.3">
      <c r="A38" s="25" t="s">
        <v>96</v>
      </c>
    </row>
    <row r="39" spans="1:8" s="10" customFormat="1" ht="13.5" customHeight="1" x14ac:dyDescent="0.3">
      <c r="A39" s="25" t="s">
        <v>95</v>
      </c>
    </row>
    <row r="40" spans="1:8" s="10" customFormat="1" ht="13.5" customHeight="1" x14ac:dyDescent="0.3">
      <c r="D40" s="22"/>
      <c r="E40" s="22"/>
      <c r="F40" s="22"/>
      <c r="G40" s="22"/>
      <c r="H40" s="22"/>
    </row>
    <row r="41" spans="1:8" s="10" customFormat="1" ht="13.5" customHeight="1" x14ac:dyDescent="0.3">
      <c r="D41" s="22"/>
      <c r="E41" s="22"/>
      <c r="F41" s="22"/>
      <c r="G41" s="22"/>
      <c r="H41" s="22"/>
    </row>
    <row r="42" spans="1:8" s="10" customFormat="1" ht="13.5" customHeight="1" x14ac:dyDescent="0.3">
      <c r="D42" s="22"/>
      <c r="E42" s="22"/>
      <c r="F42" s="22"/>
      <c r="G42" s="22"/>
      <c r="H42" s="22"/>
    </row>
    <row r="43" spans="1:8" s="10" customFormat="1" ht="13.5" customHeight="1" x14ac:dyDescent="0.3">
      <c r="D43" s="22"/>
      <c r="E43" s="22"/>
      <c r="F43" s="22"/>
      <c r="G43" s="22"/>
      <c r="H43" s="22"/>
    </row>
    <row r="44" spans="1:8" s="10" customFormat="1" ht="13.5" customHeight="1" x14ac:dyDescent="0.3">
      <c r="D44" s="22"/>
      <c r="E44" s="22"/>
      <c r="F44" s="22"/>
      <c r="G44" s="22"/>
      <c r="H44" s="22"/>
    </row>
    <row r="45" spans="1:8" s="10" customFormat="1" ht="13.5" customHeight="1" x14ac:dyDescent="0.3">
      <c r="D45" s="22"/>
      <c r="E45" s="22"/>
      <c r="F45" s="22"/>
      <c r="G45" s="22"/>
      <c r="H45" s="22"/>
    </row>
    <row r="46" spans="1:8" s="10" customFormat="1" ht="13.5" customHeight="1" x14ac:dyDescent="0.3">
      <c r="D46" s="22"/>
      <c r="E46" s="22"/>
      <c r="F46" s="22"/>
      <c r="G46" s="22"/>
      <c r="H46" s="22"/>
    </row>
    <row r="47" spans="1:8" s="10" customFormat="1" ht="13.5" customHeight="1" x14ac:dyDescent="0.3">
      <c r="D47" s="22"/>
      <c r="E47" s="22"/>
      <c r="F47" s="22"/>
      <c r="G47" s="22"/>
      <c r="H47" s="22"/>
    </row>
    <row r="48" spans="1:8" s="10" customFormat="1" ht="13.5" customHeight="1" x14ac:dyDescent="0.3">
      <c r="D48" s="22"/>
      <c r="E48" s="22"/>
      <c r="F48" s="22"/>
      <c r="G48" s="22"/>
      <c r="H48" s="22"/>
    </row>
    <row r="49" spans="4:8" s="10" customFormat="1" ht="13.5" customHeight="1" x14ac:dyDescent="0.3">
      <c r="D49" s="22"/>
      <c r="E49" s="22"/>
      <c r="F49" s="22"/>
      <c r="G49" s="22"/>
      <c r="H49" s="22"/>
    </row>
    <row r="50" spans="4:8" s="10" customFormat="1" ht="13.5" customHeight="1" x14ac:dyDescent="0.3">
      <c r="D50" s="22"/>
      <c r="E50" s="22"/>
      <c r="F50" s="22"/>
      <c r="G50" s="22"/>
      <c r="H50" s="22"/>
    </row>
  </sheetData>
  <mergeCells count="20">
    <mergeCell ref="A30:A31"/>
    <mergeCell ref="A32:A33"/>
    <mergeCell ref="A34:A35"/>
    <mergeCell ref="A26:A27"/>
    <mergeCell ref="A28:A29"/>
    <mergeCell ref="A24:A25"/>
    <mergeCell ref="A12:A13"/>
    <mergeCell ref="A14:A15"/>
    <mergeCell ref="A16:A17"/>
    <mergeCell ref="A6:A7"/>
    <mergeCell ref="A8:A9"/>
    <mergeCell ref="A10:A11"/>
    <mergeCell ref="A1:H1"/>
    <mergeCell ref="C4:H4"/>
    <mergeCell ref="A18:A19"/>
    <mergeCell ref="A20:A21"/>
    <mergeCell ref="A22:A23"/>
    <mergeCell ref="A4:A5"/>
    <mergeCell ref="B4:B5"/>
    <mergeCell ref="A2:H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116"/>
  <sheetViews>
    <sheetView workbookViewId="0">
      <selection activeCell="L23" sqref="L23"/>
    </sheetView>
  </sheetViews>
  <sheetFormatPr defaultRowHeight="14.4" x14ac:dyDescent="0.3"/>
  <cols>
    <col min="2" max="2" width="27.88671875" bestFit="1" customWidth="1"/>
    <col min="3" max="3" width="28.33203125" style="4" bestFit="1" customWidth="1"/>
    <col min="4" max="4" width="16.33203125" style="4" customWidth="1"/>
    <col min="5" max="5" width="8.88671875" style="38" bestFit="1" customWidth="1"/>
    <col min="6" max="7" width="11.44140625" style="4" bestFit="1" customWidth="1"/>
    <col min="8" max="9" width="8" style="4" bestFit="1" customWidth="1"/>
    <col min="10" max="10" width="6.6640625" style="4" bestFit="1" customWidth="1"/>
    <col min="11" max="11" width="12" style="30" bestFit="1" customWidth="1"/>
    <col min="12" max="12" width="16" style="1" bestFit="1" customWidth="1"/>
    <col min="13" max="13" width="15.5546875" style="1" bestFit="1" customWidth="1"/>
    <col min="14" max="14" width="15.6640625" style="1" bestFit="1" customWidth="1"/>
    <col min="15" max="15" width="15.33203125" style="1" bestFit="1" customWidth="1"/>
    <col min="16" max="16" width="14.33203125" style="34" bestFit="1" customWidth="1"/>
    <col min="17" max="17" width="13.5546875" bestFit="1" customWidth="1"/>
    <col min="18" max="19" width="16.109375" bestFit="1" customWidth="1"/>
    <col min="20" max="21" width="12.5546875" bestFit="1" customWidth="1"/>
    <col min="22" max="22" width="11.33203125" bestFit="1" customWidth="1"/>
    <col min="23" max="23" width="11.88671875" style="35" bestFit="1" customWidth="1"/>
    <col min="24" max="25" width="14.5546875" bestFit="1" customWidth="1"/>
    <col min="26" max="27" width="11" bestFit="1" customWidth="1"/>
    <col min="28" max="28" width="9.6640625" bestFit="1" customWidth="1"/>
  </cols>
  <sheetData>
    <row r="2" spans="2:39" x14ac:dyDescent="0.3">
      <c r="B2" t="str">
        <f>'Raw Data'!B7</f>
        <v>2011/12-2012/13</v>
      </c>
    </row>
    <row r="3" spans="2:39" x14ac:dyDescent="0.3">
      <c r="B3" t="str">
        <f>'Raw Data'!B8</f>
        <v>2016/17-2017/18</v>
      </c>
    </row>
    <row r="4" spans="2:39" x14ac:dyDescent="0.3">
      <c r="B4" t="str">
        <f>'Raw Data'!B9</f>
        <v>2021/22-2022/23</v>
      </c>
      <c r="E4" s="36" t="s">
        <v>98</v>
      </c>
      <c r="F4" s="27" t="s">
        <v>102</v>
      </c>
      <c r="G4" s="27" t="s">
        <v>103</v>
      </c>
      <c r="H4" s="27" t="s">
        <v>37</v>
      </c>
      <c r="I4" s="27" t="s">
        <v>38</v>
      </c>
      <c r="J4" s="27" t="s">
        <v>39</v>
      </c>
      <c r="K4" s="30" t="str">
        <f>'Raw Data'!C6</f>
        <v>All_median</v>
      </c>
      <c r="L4" s="1" t="str">
        <f>'Raw Data'!D6</f>
        <v>lev1_2_median</v>
      </c>
      <c r="M4" s="1" t="str">
        <f>'Raw Data'!E6</f>
        <v>level3N_median</v>
      </c>
      <c r="N4" s="1" t="str">
        <f>'Raw Data'!F6</f>
        <v>level3Y_median</v>
      </c>
      <c r="O4" s="1" t="str">
        <f>'Raw Data'!G6</f>
        <v>level4_median</v>
      </c>
      <c r="P4" s="34" t="str">
        <f>'Raw Data'!H6</f>
        <v>All_mean</v>
      </c>
      <c r="Q4" s="27" t="str">
        <f t="shared" ref="Q4:V4" si="0">CONCATENATE(E4," supp")</f>
        <v>All Levels supp</v>
      </c>
      <c r="R4" s="27" t="str">
        <f t="shared" si="0"/>
        <v>Level 1N &amp; 2N supp</v>
      </c>
      <c r="S4" s="27" t="str">
        <f t="shared" si="0"/>
        <v>Level 1Y &amp; 2Y supp</v>
      </c>
      <c r="T4" s="27" t="str">
        <f t="shared" si="0"/>
        <v>Level 3N supp</v>
      </c>
      <c r="U4" s="27" t="str">
        <f t="shared" si="0"/>
        <v>Level 3Y supp</v>
      </c>
      <c r="V4" s="27" t="str">
        <f t="shared" si="0"/>
        <v>Level 4 supp</v>
      </c>
      <c r="W4" s="36" t="str">
        <f t="shared" ref="W4:AB4" si="1">CONCATENATE(E4," sig")</f>
        <v>All Levels sig</v>
      </c>
      <c r="X4" s="27" t="str">
        <f t="shared" si="1"/>
        <v>Level 1N &amp; 2N sig</v>
      </c>
      <c r="Y4" s="27" t="str">
        <f t="shared" si="1"/>
        <v>Level 1Y &amp; 2Y sig</v>
      </c>
      <c r="Z4" s="27" t="str">
        <f t="shared" si="1"/>
        <v>Level 3N sig</v>
      </c>
      <c r="AA4" s="27" t="str">
        <f t="shared" si="1"/>
        <v>Level 3Y sig</v>
      </c>
      <c r="AB4" s="27" t="str">
        <f t="shared" si="1"/>
        <v>Level 4 sig</v>
      </c>
    </row>
    <row r="5" spans="2:39" x14ac:dyDescent="0.3">
      <c r="B5" s="29" t="s">
        <v>99</v>
      </c>
      <c r="E5" s="31" t="s">
        <v>99</v>
      </c>
      <c r="K5" s="31" t="s">
        <v>99</v>
      </c>
      <c r="Q5" s="29" t="s">
        <v>99</v>
      </c>
      <c r="W5" s="31" t="s">
        <v>99</v>
      </c>
    </row>
    <row r="6" spans="2:39" x14ac:dyDescent="0.3">
      <c r="B6" t="s">
        <v>100</v>
      </c>
      <c r="C6" t="s">
        <v>2</v>
      </c>
      <c r="D6" t="s">
        <v>115</v>
      </c>
      <c r="E6" s="39" t="str">
        <f>IF(Q6="s","s",IF(ISERROR(K6*1),"0",CONCATENATE(FIXED(K6,2)," ",W6)))</f>
        <v xml:space="preserve">5.08 </v>
      </c>
      <c r="F6" s="5" t="str">
        <f t="shared" ref="F6:J6" si="2">IF(R6="s","s",IF(ISERROR(L6*1),"0",CONCATENATE(FIXED(L6,2)," ",X6)))</f>
        <v>6.81 (t)</v>
      </c>
      <c r="G6" s="5" t="str">
        <f t="shared" si="2"/>
        <v xml:space="preserve">8.53 </v>
      </c>
      <c r="H6" s="5" t="str">
        <f t="shared" si="2"/>
        <v>3.11 (t)</v>
      </c>
      <c r="I6" s="5" t="str">
        <f t="shared" si="2"/>
        <v>2.68 (t)</v>
      </c>
      <c r="J6" s="5" t="str">
        <f t="shared" si="2"/>
        <v xml:space="preserve">6.25 </v>
      </c>
      <c r="K6" s="32">
        <f>'Raw Data'!C7</f>
        <v>5.0795643386</v>
      </c>
      <c r="L6" s="33">
        <f>'Raw Data'!D7</f>
        <v>6.8101130324000003</v>
      </c>
      <c r="M6" s="33">
        <f>'Raw Data'!E7</f>
        <v>8.5280372781999993</v>
      </c>
      <c r="N6" s="33">
        <f>'Raw Data'!F7</f>
        <v>3.1088329964999999</v>
      </c>
      <c r="O6" s="33">
        <f>'Raw Data'!G7</f>
        <v>2.6778651096999999</v>
      </c>
      <c r="P6" s="33">
        <f>'Raw Data'!H7</f>
        <v>6.2546909042000003</v>
      </c>
      <c r="Q6" s="2" t="str">
        <f>IF('Raw Data'!O7="s","s","")</f>
        <v/>
      </c>
      <c r="R6" s="2" t="str">
        <f>IF('Raw Data'!P7="s","s","")</f>
        <v/>
      </c>
      <c r="S6" s="2" t="str">
        <f>IF('Raw Data'!Q7="s","s","")</f>
        <v/>
      </c>
      <c r="T6" s="2" t="str">
        <f>IF('Raw Data'!R7="s","s","")</f>
        <v/>
      </c>
      <c r="U6" s="2" t="str">
        <f>IF('Raw Data'!S7="s","s","")</f>
        <v/>
      </c>
      <c r="V6" s="2" t="str">
        <f>IF('Raw Data'!T7="s","s","")</f>
        <v/>
      </c>
      <c r="W6" s="37" t="str">
        <f>IF('Raw Data'!AG7="t","(t)","")</f>
        <v/>
      </c>
      <c r="X6" s="2" t="str">
        <f>IF('Raw Data'!AH7="t","(t)","")</f>
        <v>(t)</v>
      </c>
      <c r="Y6" s="2" t="str">
        <f>IF('Raw Data'!AI7="t","(t)","")</f>
        <v/>
      </c>
      <c r="Z6" s="2" t="str">
        <f>IF('Raw Data'!AJ7="t","(t)","")</f>
        <v>(t)</v>
      </c>
      <c r="AA6" s="2" t="str">
        <f>IF('Raw Data'!AK7="t","(t)","")</f>
        <v>(t)</v>
      </c>
      <c r="AB6" s="2" t="str">
        <f>IF('Raw Data'!AL7="t","(t)","")</f>
        <v/>
      </c>
      <c r="AC6" s="2"/>
      <c r="AD6" s="2"/>
      <c r="AE6" s="2"/>
      <c r="AF6" s="2"/>
      <c r="AG6" s="2"/>
      <c r="AI6" s="2"/>
      <c r="AJ6" s="2"/>
      <c r="AK6" s="2"/>
      <c r="AL6" s="2"/>
      <c r="AM6" s="2"/>
    </row>
    <row r="7" spans="2:39" x14ac:dyDescent="0.3">
      <c r="C7" t="s">
        <v>2</v>
      </c>
      <c r="D7" t="s">
        <v>116</v>
      </c>
      <c r="E7" s="39" t="str">
        <f t="shared" ref="E7:E23" si="3">IF(Q7="s","s",IF(ISERROR(K7*1),"0",CONCATENATE(FIXED(K7,2)," ",W7)))</f>
        <v xml:space="preserve">3.21 </v>
      </c>
      <c r="F7" s="5" t="str">
        <f t="shared" ref="F7:F23" si="4">IF(R7="s","s",IF(ISERROR(L7*1),"0",CONCATENATE(FIXED(L7,2)," ",X7)))</f>
        <v>0</v>
      </c>
      <c r="G7" s="5" t="str">
        <f t="shared" ref="G7:G23" si="5">IF(S7="s","s",IF(ISERROR(M7*1),"0",CONCATENATE(FIXED(M7,2)," ",Y7)))</f>
        <v xml:space="preserve">2.58 </v>
      </c>
      <c r="H7" s="5" t="str">
        <f t="shared" ref="H7:H23" si="6">IF(T7="s","s",IF(ISERROR(N7*1),"0",CONCATENATE(FIXED(N7,2)," ",Z7)))</f>
        <v>4.51 (t)</v>
      </c>
      <c r="I7" s="5" t="str">
        <f t="shared" ref="I7:I23" si="7">IF(U7="s","s",IF(ISERROR(O7*1),"0",CONCATENATE(FIXED(O7,2)," ",AA7)))</f>
        <v>3.25 (t)</v>
      </c>
      <c r="J7" s="5" t="str">
        <f t="shared" ref="J7:J23" si="8">IF(V7="s","s",IF(ISERROR(P7*1),"0",CONCATENATE(FIXED(P7,2)," ",AB7)))</f>
        <v xml:space="preserve">4.51 </v>
      </c>
      <c r="K7" s="32">
        <f>'Raw Data'!C8</f>
        <v>3.2126918182000002</v>
      </c>
      <c r="L7" s="33" t="str">
        <f>'Raw Data'!D8</f>
        <v xml:space="preserve"> </v>
      </c>
      <c r="M7" s="33">
        <f>'Raw Data'!E8</f>
        <v>2.5808219177999998</v>
      </c>
      <c r="N7" s="33">
        <f>'Raw Data'!F8</f>
        <v>4.5114791525999998</v>
      </c>
      <c r="O7" s="33">
        <f>'Raw Data'!G8</f>
        <v>3.2513698629999999</v>
      </c>
      <c r="P7" s="33">
        <f>'Raw Data'!H8</f>
        <v>4.5089693555999997</v>
      </c>
      <c r="Q7" s="2" t="str">
        <f>IF('Raw Data'!O8="s","s","")</f>
        <v/>
      </c>
      <c r="R7" s="2" t="str">
        <f>IF('Raw Data'!P8="s","s","")</f>
        <v/>
      </c>
      <c r="S7" s="2" t="str">
        <f>IF('Raw Data'!Q8="s","s","")</f>
        <v/>
      </c>
      <c r="T7" s="2" t="str">
        <f>IF('Raw Data'!R8="s","s","")</f>
        <v/>
      </c>
      <c r="U7" s="2" t="str">
        <f>IF('Raw Data'!S8="s","s","")</f>
        <v/>
      </c>
      <c r="V7" s="2" t="str">
        <f>IF('Raw Data'!T8="s","s","")</f>
        <v/>
      </c>
      <c r="W7" s="37" t="str">
        <f>IF('Raw Data'!AG8="t","(t)","")</f>
        <v/>
      </c>
      <c r="X7" s="2" t="str">
        <f>IF('Raw Data'!AH8="t","(t)","")</f>
        <v>(t)</v>
      </c>
      <c r="Y7" s="2" t="str">
        <f>IF('Raw Data'!AI8="t","(t)","")</f>
        <v/>
      </c>
      <c r="Z7" s="2" t="str">
        <f>IF('Raw Data'!AJ8="t","(t)","")</f>
        <v>(t)</v>
      </c>
      <c r="AA7" s="2" t="str">
        <f>IF('Raw Data'!AK8="t","(t)","")</f>
        <v>(t)</v>
      </c>
      <c r="AB7" s="2" t="str">
        <f>IF('Raw Data'!AL8="t","(t)","")</f>
        <v/>
      </c>
      <c r="AC7" s="2"/>
      <c r="AD7" s="2"/>
      <c r="AE7" s="2"/>
      <c r="AF7" s="2"/>
      <c r="AG7" s="2"/>
      <c r="AI7" s="2"/>
      <c r="AJ7" s="2"/>
      <c r="AK7" s="2"/>
      <c r="AL7" s="2"/>
      <c r="AM7" s="2"/>
    </row>
    <row r="8" spans="2:39" x14ac:dyDescent="0.3">
      <c r="C8" t="s">
        <v>2</v>
      </c>
      <c r="D8" t="s">
        <v>117</v>
      </c>
      <c r="E8" s="39" t="str">
        <f t="shared" si="3"/>
        <v xml:space="preserve">2.53 </v>
      </c>
      <c r="F8" s="5" t="str">
        <f t="shared" si="4"/>
        <v>2.29 (t)</v>
      </c>
      <c r="G8" s="5" t="str">
        <f t="shared" si="5"/>
        <v xml:space="preserve">1.72 </v>
      </c>
      <c r="H8" s="5" t="str">
        <f t="shared" si="6"/>
        <v>3.00 (t)</v>
      </c>
      <c r="I8" s="5" t="str">
        <f t="shared" si="7"/>
        <v>5.75 (t)</v>
      </c>
      <c r="J8" s="5" t="str">
        <f t="shared" si="8"/>
        <v xml:space="preserve">4.94 </v>
      </c>
      <c r="K8" s="32">
        <f>'Raw Data'!C9</f>
        <v>2.5296429372999998</v>
      </c>
      <c r="L8" s="33">
        <f>'Raw Data'!D9</f>
        <v>2.2927314919000001</v>
      </c>
      <c r="M8" s="33">
        <f>'Raw Data'!E9</f>
        <v>1.7219178082</v>
      </c>
      <c r="N8" s="33">
        <f>'Raw Data'!F9</f>
        <v>3.0027397260000002</v>
      </c>
      <c r="O8" s="33">
        <f>'Raw Data'!G9</f>
        <v>5.7452466502000004</v>
      </c>
      <c r="P8" s="33">
        <f>'Raw Data'!H9</f>
        <v>4.9382989248999998</v>
      </c>
      <c r="Q8" s="2" t="str">
        <f>IF('Raw Data'!O9="s","s","")</f>
        <v/>
      </c>
      <c r="R8" s="2" t="str">
        <f>IF('Raw Data'!P9="s","s","")</f>
        <v/>
      </c>
      <c r="S8" s="2" t="str">
        <f>IF('Raw Data'!Q9="s","s","")</f>
        <v/>
      </c>
      <c r="T8" s="2" t="str">
        <f>IF('Raw Data'!R9="s","s","")</f>
        <v/>
      </c>
      <c r="U8" s="2" t="str">
        <f>IF('Raw Data'!S9="s","s","")</f>
        <v/>
      </c>
      <c r="V8" s="2" t="str">
        <f>IF('Raw Data'!T9="s","s","")</f>
        <v/>
      </c>
      <c r="W8" s="37" t="str">
        <f>IF('Raw Data'!AG9="t","(t)","")</f>
        <v/>
      </c>
      <c r="X8" s="2" t="str">
        <f>IF('Raw Data'!AH9="t","(t)","")</f>
        <v>(t)</v>
      </c>
      <c r="Y8" s="2" t="str">
        <f>IF('Raw Data'!AI9="t","(t)","")</f>
        <v/>
      </c>
      <c r="Z8" s="2" t="str">
        <f>IF('Raw Data'!AJ9="t","(t)","")</f>
        <v>(t)</v>
      </c>
      <c r="AA8" s="2" t="str">
        <f>IF('Raw Data'!AK9="t","(t)","")</f>
        <v>(t)</v>
      </c>
      <c r="AB8" s="2" t="str">
        <f>IF('Raw Data'!AL9="t","(t)","")</f>
        <v/>
      </c>
      <c r="AC8" s="2"/>
      <c r="AD8" s="2"/>
      <c r="AE8" s="2"/>
      <c r="AF8" s="2"/>
      <c r="AG8" s="2"/>
      <c r="AI8" s="2"/>
      <c r="AJ8" s="2"/>
      <c r="AK8" s="2"/>
      <c r="AL8" s="2"/>
      <c r="AM8" s="2"/>
    </row>
    <row r="9" spans="2:39" x14ac:dyDescent="0.3">
      <c r="B9" t="s">
        <v>71</v>
      </c>
      <c r="C9" t="s">
        <v>3</v>
      </c>
      <c r="D9" t="s">
        <v>115</v>
      </c>
      <c r="E9" s="39" t="str">
        <f t="shared" si="3"/>
        <v>3.85 (t)</v>
      </c>
      <c r="F9" s="5" t="str">
        <f t="shared" ref="F9:J9" si="9">IF(R9="s","s",IF(ISERROR(L9*1),"0",CONCATENATE(FIXED(L9,2)," ",X9)))</f>
        <v>4.63 (t)</v>
      </c>
      <c r="G9" s="5" t="str">
        <f t="shared" si="9"/>
        <v xml:space="preserve">3.09 </v>
      </c>
      <c r="H9" s="5" t="str">
        <f t="shared" si="9"/>
        <v>4.31 (t)</v>
      </c>
      <c r="I9" s="5" t="str">
        <f t="shared" si="9"/>
        <v>2.63 (t)</v>
      </c>
      <c r="J9" s="5" t="str">
        <f t="shared" si="9"/>
        <v xml:space="preserve">5.42 </v>
      </c>
      <c r="K9" s="32">
        <f>'Raw Data'!C10</f>
        <v>3.8493300396999999</v>
      </c>
      <c r="L9" s="33">
        <f>'Raw Data'!D10</f>
        <v>4.6311475409999998</v>
      </c>
      <c r="M9" s="33">
        <f>'Raw Data'!E10</f>
        <v>3.0897671981000001</v>
      </c>
      <c r="N9" s="33">
        <f>'Raw Data'!F10</f>
        <v>4.3128415301</v>
      </c>
      <c r="O9" s="33">
        <f>'Raw Data'!G10</f>
        <v>2.6322928363</v>
      </c>
      <c r="P9" s="33">
        <f>'Raw Data'!H10</f>
        <v>5.4164014286000004</v>
      </c>
      <c r="Q9" s="2" t="str">
        <f>IF('Raw Data'!O10="s","s","")</f>
        <v/>
      </c>
      <c r="R9" s="2" t="str">
        <f>IF('Raw Data'!P10="s","s","")</f>
        <v/>
      </c>
      <c r="S9" s="2" t="str">
        <f>IF('Raw Data'!Q10="s","s","")</f>
        <v/>
      </c>
      <c r="T9" s="2" t="str">
        <f>IF('Raw Data'!R10="s","s","")</f>
        <v/>
      </c>
      <c r="U9" s="2" t="str">
        <f>IF('Raw Data'!S10="s","s","")</f>
        <v/>
      </c>
      <c r="V9" s="2" t="str">
        <f>IF('Raw Data'!T10="s","s","")</f>
        <v/>
      </c>
      <c r="W9" s="37" t="str">
        <f>IF('Raw Data'!AG10="t","(t)","")</f>
        <v>(t)</v>
      </c>
      <c r="X9" s="2" t="str">
        <f>IF('Raw Data'!AH10="t","(t)","")</f>
        <v>(t)</v>
      </c>
      <c r="Y9" s="2" t="str">
        <f>IF('Raw Data'!AI10="t","(t)","")</f>
        <v/>
      </c>
      <c r="Z9" s="2" t="str">
        <f>IF('Raw Data'!AJ10="t","(t)","")</f>
        <v>(t)</v>
      </c>
      <c r="AA9" s="2" t="str">
        <f>IF('Raw Data'!AK10="t","(t)","")</f>
        <v>(t)</v>
      </c>
      <c r="AB9" s="2" t="str">
        <f>IF('Raw Data'!AL10="t","(t)","")</f>
        <v/>
      </c>
      <c r="AC9" s="2"/>
      <c r="AD9" s="2"/>
      <c r="AE9" s="2"/>
      <c r="AF9" s="2"/>
      <c r="AG9" s="2"/>
      <c r="AI9" s="2"/>
      <c r="AJ9" s="2"/>
      <c r="AK9" s="2"/>
      <c r="AL9" s="2"/>
      <c r="AM9" s="2"/>
    </row>
    <row r="10" spans="2:39" x14ac:dyDescent="0.3">
      <c r="C10" t="s">
        <v>3</v>
      </c>
      <c r="D10" t="s">
        <v>116</v>
      </c>
      <c r="E10" s="39" t="str">
        <f t="shared" si="3"/>
        <v>2.85 (t)</v>
      </c>
      <c r="F10" s="5" t="str">
        <f t="shared" si="4"/>
        <v>4.82 (t)</v>
      </c>
      <c r="G10" s="5" t="str">
        <f t="shared" si="5"/>
        <v xml:space="preserve">2.65 </v>
      </c>
      <c r="H10" s="5" t="str">
        <f t="shared" si="6"/>
        <v>3.37 (t)</v>
      </c>
      <c r="I10" s="5" t="str">
        <f t="shared" si="7"/>
        <v>1.22 (t)</v>
      </c>
      <c r="J10" s="5" t="str">
        <f t="shared" si="8"/>
        <v xml:space="preserve">5.02 </v>
      </c>
      <c r="K10" s="32">
        <f>'Raw Data'!C11</f>
        <v>2.8547945205</v>
      </c>
      <c r="L10" s="33">
        <f>'Raw Data'!D11</f>
        <v>4.8169398906999996</v>
      </c>
      <c r="M10" s="33">
        <f>'Raw Data'!E11</f>
        <v>2.6493150685</v>
      </c>
      <c r="N10" s="33">
        <f>'Raw Data'!F11</f>
        <v>3.3671569728000001</v>
      </c>
      <c r="O10" s="33">
        <f>'Raw Data'!G11</f>
        <v>1.2229508197000001</v>
      </c>
      <c r="P10" s="33">
        <f>'Raw Data'!H11</f>
        <v>5.0231622719000004</v>
      </c>
      <c r="Q10" s="2" t="str">
        <f>IF('Raw Data'!O11="s","s","")</f>
        <v/>
      </c>
      <c r="R10" s="2" t="str">
        <f>IF('Raw Data'!P11="s","s","")</f>
        <v/>
      </c>
      <c r="S10" s="2" t="str">
        <f>IF('Raw Data'!Q11="s","s","")</f>
        <v/>
      </c>
      <c r="T10" s="2" t="str">
        <f>IF('Raw Data'!R11="s","s","")</f>
        <v/>
      </c>
      <c r="U10" s="2" t="str">
        <f>IF('Raw Data'!S11="s","s","")</f>
        <v/>
      </c>
      <c r="V10" s="2" t="str">
        <f>IF('Raw Data'!T11="s","s","")</f>
        <v/>
      </c>
      <c r="W10" s="37" t="str">
        <f>IF('Raw Data'!AG11="t","(t)","")</f>
        <v>(t)</v>
      </c>
      <c r="X10" s="2" t="str">
        <f>IF('Raw Data'!AH11="t","(t)","")</f>
        <v>(t)</v>
      </c>
      <c r="Y10" s="2" t="str">
        <f>IF('Raw Data'!AI11="t","(t)","")</f>
        <v/>
      </c>
      <c r="Z10" s="2" t="str">
        <f>IF('Raw Data'!AJ11="t","(t)","")</f>
        <v>(t)</v>
      </c>
      <c r="AA10" s="2" t="str">
        <f>IF('Raw Data'!AK11="t","(t)","")</f>
        <v>(t)</v>
      </c>
      <c r="AB10" s="2" t="str">
        <f>IF('Raw Data'!AL11="t","(t)","")</f>
        <v/>
      </c>
      <c r="AC10" s="2"/>
      <c r="AD10" s="2"/>
      <c r="AE10" s="2"/>
      <c r="AF10" s="2"/>
      <c r="AG10" s="2"/>
      <c r="AI10" s="2"/>
      <c r="AJ10" s="2"/>
      <c r="AK10" s="2"/>
      <c r="AL10" s="2"/>
      <c r="AM10" s="2"/>
    </row>
    <row r="11" spans="2:39" x14ac:dyDescent="0.3">
      <c r="C11" t="s">
        <v>3</v>
      </c>
      <c r="D11" t="s">
        <v>117</v>
      </c>
      <c r="E11" s="39" t="str">
        <f t="shared" si="3"/>
        <v>2.12 (t)</v>
      </c>
      <c r="F11" s="5" t="str">
        <f t="shared" ref="F11:J11" si="10">IF(R11="s","s",IF(ISERROR(L11*1),"0",CONCATENATE(FIXED(L11,2)," ",X11)))</f>
        <v>5.88 (t)</v>
      </c>
      <c r="G11" s="5" t="str">
        <f t="shared" si="10"/>
        <v xml:space="preserve">0.77 </v>
      </c>
      <c r="H11" s="5" t="str">
        <f t="shared" si="10"/>
        <v>3.56 (t)</v>
      </c>
      <c r="I11" s="5" t="str">
        <f t="shared" si="10"/>
        <v>2.41 (t)</v>
      </c>
      <c r="J11" s="5" t="str">
        <f t="shared" si="10"/>
        <v xml:space="preserve">4.12 </v>
      </c>
      <c r="K11" s="32">
        <f>'Raw Data'!C12</f>
        <v>2.1173590837999998</v>
      </c>
      <c r="L11" s="33">
        <f>'Raw Data'!D12</f>
        <v>5.8804850662000003</v>
      </c>
      <c r="M11" s="33">
        <f>'Raw Data'!E12</f>
        <v>0.77260273970000004</v>
      </c>
      <c r="N11" s="33">
        <f>'Raw Data'!F12</f>
        <v>3.5616438356</v>
      </c>
      <c r="O11" s="33">
        <f>'Raw Data'!G12</f>
        <v>2.4082191781</v>
      </c>
      <c r="P11" s="33">
        <f>'Raw Data'!H12</f>
        <v>4.1180242473000002</v>
      </c>
      <c r="Q11" s="2" t="str">
        <f>IF('Raw Data'!O12="s","s","")</f>
        <v/>
      </c>
      <c r="R11" s="2" t="str">
        <f>IF('Raw Data'!P12="s","s","")</f>
        <v/>
      </c>
      <c r="S11" s="2" t="str">
        <f>IF('Raw Data'!Q12="s","s","")</f>
        <v/>
      </c>
      <c r="T11" s="2" t="str">
        <f>IF('Raw Data'!R12="s","s","")</f>
        <v/>
      </c>
      <c r="U11" s="2" t="str">
        <f>IF('Raw Data'!S12="s","s","")</f>
        <v/>
      </c>
      <c r="V11" s="2" t="str">
        <f>IF('Raw Data'!T12="s","s","")</f>
        <v/>
      </c>
      <c r="W11" s="37" t="str">
        <f>IF('Raw Data'!AG12="t","(t)","")</f>
        <v>(t)</v>
      </c>
      <c r="X11" s="2" t="str">
        <f>IF('Raw Data'!AH12="t","(t)","")</f>
        <v>(t)</v>
      </c>
      <c r="Y11" s="2" t="str">
        <f>IF('Raw Data'!AI12="t","(t)","")</f>
        <v/>
      </c>
      <c r="Z11" s="2" t="str">
        <f>IF('Raw Data'!AJ12="t","(t)","")</f>
        <v>(t)</v>
      </c>
      <c r="AA11" s="2" t="str">
        <f>IF('Raw Data'!AK12="t","(t)","")</f>
        <v>(t)</v>
      </c>
      <c r="AB11" s="2" t="str">
        <f>IF('Raw Data'!AL12="t","(t)","")</f>
        <v/>
      </c>
      <c r="AC11" s="2"/>
      <c r="AD11" s="2"/>
      <c r="AE11" s="2"/>
      <c r="AF11" s="2"/>
      <c r="AG11" s="2"/>
      <c r="AI11" s="2"/>
      <c r="AJ11" s="2"/>
      <c r="AK11" s="2"/>
      <c r="AL11" s="2"/>
      <c r="AM11" s="2"/>
    </row>
    <row r="12" spans="2:39" x14ac:dyDescent="0.3">
      <c r="B12" t="s">
        <v>54</v>
      </c>
      <c r="C12" t="s">
        <v>5</v>
      </c>
      <c r="D12" t="s">
        <v>115</v>
      </c>
      <c r="E12" s="39" t="str">
        <f t="shared" si="3"/>
        <v>2.76 (t)</v>
      </c>
      <c r="F12" s="5" t="str">
        <f t="shared" si="4"/>
        <v>5.60 (t)</v>
      </c>
      <c r="G12" s="5" t="str">
        <f t="shared" si="5"/>
        <v xml:space="preserve">2.13 </v>
      </c>
      <c r="H12" s="5" t="str">
        <f t="shared" si="6"/>
        <v>2.70 (t)</v>
      </c>
      <c r="I12" s="5" t="str">
        <f t="shared" si="7"/>
        <v xml:space="preserve">2.15 </v>
      </c>
      <c r="J12" s="5" t="str">
        <f t="shared" si="8"/>
        <v xml:space="preserve">4.55 </v>
      </c>
      <c r="K12" s="32">
        <f>'Raw Data'!C13</f>
        <v>2.7599296354999998</v>
      </c>
      <c r="L12" s="33">
        <f>'Raw Data'!D13</f>
        <v>5.5985477955</v>
      </c>
      <c r="M12" s="33">
        <f>'Raw Data'!E13</f>
        <v>2.1261621379000002</v>
      </c>
      <c r="N12" s="33">
        <f>'Raw Data'!F13</f>
        <v>2.6981622876000002</v>
      </c>
      <c r="O12" s="33">
        <f>'Raw Data'!G13</f>
        <v>2.1452054795</v>
      </c>
      <c r="P12" s="33">
        <f>'Raw Data'!H13</f>
        <v>4.5496417782999998</v>
      </c>
      <c r="Q12" s="2" t="str">
        <f>IF('Raw Data'!O13="s","s","")</f>
        <v/>
      </c>
      <c r="R12" s="2" t="str">
        <f>IF('Raw Data'!P13="s","s","")</f>
        <v/>
      </c>
      <c r="S12" s="2" t="str">
        <f>IF('Raw Data'!Q13="s","s","")</f>
        <v/>
      </c>
      <c r="T12" s="2" t="str">
        <f>IF('Raw Data'!R13="s","s","")</f>
        <v/>
      </c>
      <c r="U12" s="2" t="str">
        <f>IF('Raw Data'!S13="s","s","")</f>
        <v/>
      </c>
      <c r="V12" s="2" t="str">
        <f>IF('Raw Data'!T13="s","s","")</f>
        <v/>
      </c>
      <c r="W12" s="37" t="str">
        <f>IF('Raw Data'!AG13="t","(t)","")</f>
        <v>(t)</v>
      </c>
      <c r="X12" s="2" t="str">
        <f>IF('Raw Data'!AH13="t","(t)","")</f>
        <v>(t)</v>
      </c>
      <c r="Y12" s="2" t="str">
        <f>IF('Raw Data'!AI13="t","(t)","")</f>
        <v/>
      </c>
      <c r="Z12" s="2" t="str">
        <f>IF('Raw Data'!AJ13="t","(t)","")</f>
        <v>(t)</v>
      </c>
      <c r="AA12" s="2" t="str">
        <f>IF('Raw Data'!AK13="t","(t)","")</f>
        <v/>
      </c>
      <c r="AB12" s="2" t="str">
        <f>IF('Raw Data'!AL13="t","(t)","")</f>
        <v/>
      </c>
      <c r="AC12" s="2"/>
      <c r="AD12" s="2"/>
      <c r="AE12" s="2"/>
      <c r="AF12" s="2"/>
      <c r="AG12" s="2"/>
      <c r="AI12" s="2"/>
      <c r="AJ12" s="2"/>
      <c r="AK12" s="2"/>
      <c r="AL12" s="2"/>
      <c r="AM12" s="2"/>
    </row>
    <row r="13" spans="2:39" x14ac:dyDescent="0.3">
      <c r="C13" t="s">
        <v>5</v>
      </c>
      <c r="D13" t="s">
        <v>116</v>
      </c>
      <c r="E13" s="39" t="str">
        <f t="shared" si="3"/>
        <v>2.90 (t)</v>
      </c>
      <c r="F13" s="5" t="str">
        <f t="shared" ref="F13:J13" si="11">IF(R13="s","s",IF(ISERROR(L13*1),"0",CONCATENATE(FIXED(L13,2)," ",X13)))</f>
        <v>5.52 (t)</v>
      </c>
      <c r="G13" s="5" t="str">
        <f t="shared" si="11"/>
        <v xml:space="preserve">3.99 </v>
      </c>
      <c r="H13" s="5" t="str">
        <f t="shared" si="11"/>
        <v>2.72 (t)</v>
      </c>
      <c r="I13" s="5" t="str">
        <f t="shared" si="11"/>
        <v xml:space="preserve">1.34 </v>
      </c>
      <c r="J13" s="5" t="str">
        <f t="shared" si="11"/>
        <v xml:space="preserve">3.99 </v>
      </c>
      <c r="K13" s="32">
        <f>'Raw Data'!C14</f>
        <v>2.9013698630000002</v>
      </c>
      <c r="L13" s="33">
        <f>'Raw Data'!D14</f>
        <v>5.5220001497000002</v>
      </c>
      <c r="M13" s="33">
        <f>'Raw Data'!E14</f>
        <v>3.9906168125999999</v>
      </c>
      <c r="N13" s="33">
        <f>'Raw Data'!F14</f>
        <v>2.7205479451999999</v>
      </c>
      <c r="O13" s="33">
        <f>'Raw Data'!G14</f>
        <v>1.3425518377000001</v>
      </c>
      <c r="P13" s="33">
        <f>'Raw Data'!H14</f>
        <v>3.9940681495999999</v>
      </c>
      <c r="Q13" s="2" t="str">
        <f>IF('Raw Data'!O14="s","s","")</f>
        <v/>
      </c>
      <c r="R13" s="2" t="str">
        <f>IF('Raw Data'!P14="s","s","")</f>
        <v/>
      </c>
      <c r="S13" s="2" t="str">
        <f>IF('Raw Data'!Q14="s","s","")</f>
        <v/>
      </c>
      <c r="T13" s="2" t="str">
        <f>IF('Raw Data'!R14="s","s","")</f>
        <v/>
      </c>
      <c r="U13" s="2" t="str">
        <f>IF('Raw Data'!S14="s","s","")</f>
        <v/>
      </c>
      <c r="V13" s="2" t="str">
        <f>IF('Raw Data'!T14="s","s","")</f>
        <v/>
      </c>
      <c r="W13" s="37" t="str">
        <f>IF('Raw Data'!AG14="t","(t)","")</f>
        <v>(t)</v>
      </c>
      <c r="X13" s="2" t="str">
        <f>IF('Raw Data'!AH14="t","(t)","")</f>
        <v>(t)</v>
      </c>
      <c r="Y13" s="2" t="str">
        <f>IF('Raw Data'!AI14="t","(t)","")</f>
        <v/>
      </c>
      <c r="Z13" s="2" t="str">
        <f>IF('Raw Data'!AJ14="t","(t)","")</f>
        <v>(t)</v>
      </c>
      <c r="AA13" s="2" t="str">
        <f>IF('Raw Data'!AK14="t","(t)","")</f>
        <v/>
      </c>
      <c r="AB13" s="2" t="str">
        <f>IF('Raw Data'!AL14="t","(t)","")</f>
        <v/>
      </c>
      <c r="AC13" s="2"/>
      <c r="AD13" s="2"/>
      <c r="AE13" s="2"/>
      <c r="AF13" s="2"/>
      <c r="AG13" s="2"/>
      <c r="AI13" s="2"/>
      <c r="AJ13" s="2"/>
      <c r="AK13" s="2"/>
      <c r="AL13" s="2"/>
      <c r="AM13" s="2"/>
    </row>
    <row r="14" spans="2:39" x14ac:dyDescent="0.3">
      <c r="C14" t="s">
        <v>5</v>
      </c>
      <c r="D14" t="s">
        <v>117</v>
      </c>
      <c r="E14" s="39" t="str">
        <f t="shared" si="3"/>
        <v>2.55 (t)</v>
      </c>
      <c r="F14" s="5" t="str">
        <f t="shared" si="4"/>
        <v>5.19 (t)</v>
      </c>
      <c r="G14" s="5" t="str">
        <f t="shared" si="5"/>
        <v xml:space="preserve">0.99 </v>
      </c>
      <c r="H14" s="5" t="str">
        <f t="shared" si="6"/>
        <v>2.93 (t)</v>
      </c>
      <c r="I14" s="5" t="str">
        <f t="shared" si="7"/>
        <v xml:space="preserve">2.71 </v>
      </c>
      <c r="J14" s="5" t="str">
        <f t="shared" si="8"/>
        <v xml:space="preserve">4.07 </v>
      </c>
      <c r="K14" s="32">
        <f>'Raw Data'!C15</f>
        <v>2.5474474137000001</v>
      </c>
      <c r="L14" s="33">
        <f>'Raw Data'!D15</f>
        <v>5.1931506849</v>
      </c>
      <c r="M14" s="33">
        <f>'Raw Data'!E15</f>
        <v>0.99178082190000005</v>
      </c>
      <c r="N14" s="33">
        <f>'Raw Data'!F15</f>
        <v>2.9287820944999998</v>
      </c>
      <c r="O14" s="33">
        <f>'Raw Data'!G15</f>
        <v>2.7139306834000001</v>
      </c>
      <c r="P14" s="33">
        <f>'Raw Data'!H15</f>
        <v>4.0728692406000002</v>
      </c>
      <c r="Q14" s="2" t="str">
        <f>IF('Raw Data'!O15="s","s","")</f>
        <v/>
      </c>
      <c r="R14" s="2" t="str">
        <f>IF('Raw Data'!P15="s","s","")</f>
        <v/>
      </c>
      <c r="S14" s="2" t="str">
        <f>IF('Raw Data'!Q15="s","s","")</f>
        <v/>
      </c>
      <c r="T14" s="2" t="str">
        <f>IF('Raw Data'!R15="s","s","")</f>
        <v/>
      </c>
      <c r="U14" s="2" t="str">
        <f>IF('Raw Data'!S15="s","s","")</f>
        <v/>
      </c>
      <c r="V14" s="2" t="str">
        <f>IF('Raw Data'!T15="s","s","")</f>
        <v/>
      </c>
      <c r="W14" s="37" t="str">
        <f>IF('Raw Data'!AG15="t","(t)","")</f>
        <v>(t)</v>
      </c>
      <c r="X14" s="2" t="str">
        <f>IF('Raw Data'!AH15="t","(t)","")</f>
        <v>(t)</v>
      </c>
      <c r="Y14" s="2" t="str">
        <f>IF('Raw Data'!AI15="t","(t)","")</f>
        <v/>
      </c>
      <c r="Z14" s="2" t="str">
        <f>IF('Raw Data'!AJ15="t","(t)","")</f>
        <v>(t)</v>
      </c>
      <c r="AA14" s="2" t="str">
        <f>IF('Raw Data'!AK15="t","(t)","")</f>
        <v/>
      </c>
      <c r="AB14" s="2" t="str">
        <f>IF('Raw Data'!AL15="t","(t)","")</f>
        <v/>
      </c>
      <c r="AC14" s="2"/>
      <c r="AD14" s="2"/>
      <c r="AE14" s="2"/>
      <c r="AF14" s="2"/>
      <c r="AG14" s="2"/>
      <c r="AI14" s="2"/>
      <c r="AJ14" s="2"/>
      <c r="AK14" s="2"/>
      <c r="AL14" s="2"/>
      <c r="AM14" s="2"/>
    </row>
    <row r="15" spans="2:39" x14ac:dyDescent="0.3">
      <c r="B15" t="s">
        <v>101</v>
      </c>
      <c r="C15" t="s">
        <v>4</v>
      </c>
      <c r="D15" t="s">
        <v>115</v>
      </c>
      <c r="E15" s="39" t="str">
        <f t="shared" si="3"/>
        <v xml:space="preserve">4.02 </v>
      </c>
      <c r="F15" s="5" t="str">
        <f t="shared" ref="F15:J15" si="12">IF(R15="s","s",IF(ISERROR(L15*1),"0",CONCATENATE(FIXED(L15,2)," ",X15)))</f>
        <v xml:space="preserve">6.64 </v>
      </c>
      <c r="G15" s="5" t="str">
        <f t="shared" si="12"/>
        <v>4.25 (t)</v>
      </c>
      <c r="H15" s="5" t="str">
        <f t="shared" si="12"/>
        <v>4.49 (t)</v>
      </c>
      <c r="I15" s="5" t="str">
        <f t="shared" si="12"/>
        <v xml:space="preserve">1.26 </v>
      </c>
      <c r="J15" s="5" t="str">
        <f t="shared" si="12"/>
        <v xml:space="preserve">5.77 </v>
      </c>
      <c r="K15" s="32">
        <f>'Raw Data'!C16</f>
        <v>4.0218579234999998</v>
      </c>
      <c r="L15" s="33">
        <f>'Raw Data'!D16</f>
        <v>6.6356164383999996</v>
      </c>
      <c r="M15" s="33">
        <f>'Raw Data'!E16</f>
        <v>4.2486338797999998</v>
      </c>
      <c r="N15" s="33">
        <f>'Raw Data'!F16</f>
        <v>4.4949247697999999</v>
      </c>
      <c r="O15" s="33">
        <f>'Raw Data'!G16</f>
        <v>1.2602739726000001</v>
      </c>
      <c r="P15" s="33">
        <f>'Raw Data'!H16</f>
        <v>5.7692008189999999</v>
      </c>
      <c r="Q15" s="2" t="str">
        <f>IF('Raw Data'!O16="s","s","")</f>
        <v/>
      </c>
      <c r="R15" s="2" t="str">
        <f>IF('Raw Data'!P16="s","s","")</f>
        <v/>
      </c>
      <c r="S15" s="2" t="str">
        <f>IF('Raw Data'!Q16="s","s","")</f>
        <v/>
      </c>
      <c r="T15" s="2" t="str">
        <f>IF('Raw Data'!R16="s","s","")</f>
        <v/>
      </c>
      <c r="U15" s="2" t="str">
        <f>IF('Raw Data'!S16="s","s","")</f>
        <v/>
      </c>
      <c r="V15" s="2" t="str">
        <f>IF('Raw Data'!T16="s","s","")</f>
        <v/>
      </c>
      <c r="W15" s="37" t="str">
        <f>IF('Raw Data'!AG16="t","(t)","")</f>
        <v/>
      </c>
      <c r="X15" s="2" t="str">
        <f>IF('Raw Data'!AH16="t","(t)","")</f>
        <v/>
      </c>
      <c r="Y15" s="2" t="str">
        <f>IF('Raw Data'!AI16="t","(t)","")</f>
        <v>(t)</v>
      </c>
      <c r="Z15" s="2" t="str">
        <f>IF('Raw Data'!AJ16="t","(t)","")</f>
        <v>(t)</v>
      </c>
      <c r="AA15" s="2" t="str">
        <f>IF('Raw Data'!AK16="t","(t)","")</f>
        <v/>
      </c>
      <c r="AB15" s="2" t="str">
        <f>IF('Raw Data'!AL16="t","(t)","")</f>
        <v/>
      </c>
      <c r="AC15" s="2"/>
      <c r="AD15" s="2"/>
      <c r="AE15" s="2"/>
      <c r="AF15" s="2"/>
      <c r="AG15" s="2"/>
      <c r="AI15" s="2"/>
      <c r="AJ15" s="2"/>
      <c r="AK15" s="2"/>
      <c r="AL15" s="2"/>
      <c r="AM15" s="2"/>
    </row>
    <row r="16" spans="2:39" x14ac:dyDescent="0.3">
      <c r="C16" t="s">
        <v>4</v>
      </c>
      <c r="D16" t="s">
        <v>116</v>
      </c>
      <c r="E16" s="39" t="str">
        <f t="shared" si="3"/>
        <v xml:space="preserve">3.10 </v>
      </c>
      <c r="F16" s="5" t="str">
        <f t="shared" si="4"/>
        <v xml:space="preserve">8.03 </v>
      </c>
      <c r="G16" s="5" t="str">
        <f t="shared" si="5"/>
        <v>1.32 (t)</v>
      </c>
      <c r="H16" s="5" t="str">
        <f t="shared" si="6"/>
        <v>2.83 (t)</v>
      </c>
      <c r="I16" s="5" t="str">
        <f t="shared" si="7"/>
        <v xml:space="preserve">2.52 </v>
      </c>
      <c r="J16" s="5" t="str">
        <f t="shared" si="8"/>
        <v xml:space="preserve">5.06 </v>
      </c>
      <c r="K16" s="32">
        <f>'Raw Data'!C17</f>
        <v>3.1041095890000001</v>
      </c>
      <c r="L16" s="33">
        <f>'Raw Data'!D17</f>
        <v>8.0327868852000002</v>
      </c>
      <c r="M16" s="33">
        <f>'Raw Data'!E17</f>
        <v>1.3155662849</v>
      </c>
      <c r="N16" s="33">
        <f>'Raw Data'!F17</f>
        <v>2.8308032037999999</v>
      </c>
      <c r="O16" s="33">
        <f>'Raw Data'!G17</f>
        <v>2.5203533198999999</v>
      </c>
      <c r="P16" s="33">
        <f>'Raw Data'!H17</f>
        <v>5.0638562257000004</v>
      </c>
      <c r="Q16" s="2" t="str">
        <f>IF('Raw Data'!O17="s","s","")</f>
        <v/>
      </c>
      <c r="R16" s="2" t="str">
        <f>IF('Raw Data'!P17="s","s","")</f>
        <v/>
      </c>
      <c r="S16" s="2" t="str">
        <f>IF('Raw Data'!Q17="s","s","")</f>
        <v/>
      </c>
      <c r="T16" s="2" t="str">
        <f>IF('Raw Data'!R17="s","s","")</f>
        <v/>
      </c>
      <c r="U16" s="2" t="str">
        <f>IF('Raw Data'!S17="s","s","")</f>
        <v/>
      </c>
      <c r="V16" s="2" t="str">
        <f>IF('Raw Data'!T17="s","s","")</f>
        <v/>
      </c>
      <c r="W16" s="37" t="str">
        <f>IF('Raw Data'!AG17="t","(t)","")</f>
        <v/>
      </c>
      <c r="X16" s="2" t="str">
        <f>IF('Raw Data'!AH17="t","(t)","")</f>
        <v/>
      </c>
      <c r="Y16" s="2" t="str">
        <f>IF('Raw Data'!AI17="t","(t)","")</f>
        <v>(t)</v>
      </c>
      <c r="Z16" s="2" t="str">
        <f>IF('Raw Data'!AJ17="t","(t)","")</f>
        <v>(t)</v>
      </c>
      <c r="AA16" s="2" t="str">
        <f>IF('Raw Data'!AK17="t","(t)","")</f>
        <v/>
      </c>
      <c r="AB16" s="2" t="str">
        <f>IF('Raw Data'!AL17="t","(t)","")</f>
        <v/>
      </c>
      <c r="AC16" s="2"/>
      <c r="AD16" s="2"/>
      <c r="AE16" s="2"/>
      <c r="AF16" s="2"/>
      <c r="AG16" s="2"/>
      <c r="AI16" s="2"/>
      <c r="AJ16" s="2"/>
      <c r="AK16" s="2"/>
      <c r="AL16" s="2"/>
      <c r="AM16" s="2"/>
    </row>
    <row r="17" spans="1:39" x14ac:dyDescent="0.3">
      <c r="C17" t="s">
        <v>4</v>
      </c>
      <c r="D17" t="s">
        <v>117</v>
      </c>
      <c r="E17" s="39" t="str">
        <f t="shared" si="3"/>
        <v xml:space="preserve">2.55 </v>
      </c>
      <c r="F17" s="5" t="str">
        <f t="shared" ref="F17:J17" si="13">IF(R17="s","s",IF(ISERROR(L17*1),"0",CONCATENATE(FIXED(L17,2)," ",X17)))</f>
        <v xml:space="preserve">10.02 </v>
      </c>
      <c r="G17" s="5" t="str">
        <f t="shared" si="13"/>
        <v>1.57 (t)</v>
      </c>
      <c r="H17" s="5" t="str">
        <f t="shared" si="13"/>
        <v>2.93 (t)</v>
      </c>
      <c r="I17" s="5" t="str">
        <f t="shared" si="13"/>
        <v xml:space="preserve">2.30 </v>
      </c>
      <c r="J17" s="5" t="str">
        <f t="shared" si="13"/>
        <v xml:space="preserve">5.34 </v>
      </c>
      <c r="K17" s="32">
        <f>'Raw Data'!C18</f>
        <v>2.5452054794999999</v>
      </c>
      <c r="L17" s="33">
        <f>'Raw Data'!D18</f>
        <v>10.024657533999999</v>
      </c>
      <c r="M17" s="33">
        <f>'Raw Data'!E18</f>
        <v>1.5706564863000001</v>
      </c>
      <c r="N17" s="33">
        <f>'Raw Data'!F18</f>
        <v>2.9342465753</v>
      </c>
      <c r="O17" s="33">
        <f>'Raw Data'!G18</f>
        <v>2.3042967287999998</v>
      </c>
      <c r="P17" s="33">
        <f>'Raw Data'!H18</f>
        <v>5.3407906144000004</v>
      </c>
      <c r="Q17" s="2" t="str">
        <f>IF('Raw Data'!O18="s","s","")</f>
        <v/>
      </c>
      <c r="R17" s="2" t="str">
        <f>IF('Raw Data'!P18="s","s","")</f>
        <v/>
      </c>
      <c r="S17" s="2" t="str">
        <f>IF('Raw Data'!Q18="s","s","")</f>
        <v/>
      </c>
      <c r="T17" s="2" t="str">
        <f>IF('Raw Data'!R18="s","s","")</f>
        <v/>
      </c>
      <c r="U17" s="2" t="str">
        <f>IF('Raw Data'!S18="s","s","")</f>
        <v/>
      </c>
      <c r="V17" s="2" t="str">
        <f>IF('Raw Data'!T18="s","s","")</f>
        <v/>
      </c>
      <c r="W17" s="37" t="str">
        <f>IF('Raw Data'!AG18="t","(t)","")</f>
        <v/>
      </c>
      <c r="X17" s="2" t="str">
        <f>IF('Raw Data'!AH18="t","(t)","")</f>
        <v/>
      </c>
      <c r="Y17" s="2" t="str">
        <f>IF('Raw Data'!AI18="t","(t)","")</f>
        <v>(t)</v>
      </c>
      <c r="Z17" s="2" t="str">
        <f>IF('Raw Data'!AJ18="t","(t)","")</f>
        <v>(t)</v>
      </c>
      <c r="AA17" s="2" t="str">
        <f>IF('Raw Data'!AK18="t","(t)","")</f>
        <v/>
      </c>
      <c r="AB17" s="2" t="str">
        <f>IF('Raw Data'!AL18="t","(t)","")</f>
        <v/>
      </c>
      <c r="AC17" s="2"/>
      <c r="AD17" s="2"/>
      <c r="AE17" s="2"/>
      <c r="AF17" s="2"/>
      <c r="AG17" s="2"/>
      <c r="AI17" s="2"/>
      <c r="AJ17" s="2"/>
      <c r="AK17" s="2"/>
      <c r="AL17" s="2"/>
      <c r="AM17" s="2"/>
    </row>
    <row r="18" spans="1:39" x14ac:dyDescent="0.3">
      <c r="A18" t="s">
        <v>0</v>
      </c>
      <c r="B18" t="s">
        <v>55</v>
      </c>
      <c r="C18" s="73" t="s">
        <v>6</v>
      </c>
      <c r="D18" t="s">
        <v>115</v>
      </c>
      <c r="E18" s="39" t="str">
        <f t="shared" si="3"/>
        <v xml:space="preserve">2.07 </v>
      </c>
      <c r="F18" s="5" t="str">
        <f t="shared" si="4"/>
        <v xml:space="preserve">2.60 </v>
      </c>
      <c r="G18" s="5" t="str">
        <f t="shared" si="5"/>
        <v xml:space="preserve">0.79 </v>
      </c>
      <c r="H18" s="5" t="str">
        <f t="shared" si="6"/>
        <v xml:space="preserve">0.88 </v>
      </c>
      <c r="I18" s="5" t="str">
        <f t="shared" si="7"/>
        <v xml:space="preserve">6.75 </v>
      </c>
      <c r="J18" s="5" t="str">
        <f t="shared" si="8"/>
        <v xml:space="preserve">4.71 </v>
      </c>
      <c r="K18" s="32">
        <f>'Raw Data'!C19</f>
        <v>2.0715996705999999</v>
      </c>
      <c r="L18" s="33">
        <f>'Raw Data'!D19</f>
        <v>2.6021558499999999</v>
      </c>
      <c r="M18" s="33">
        <f>'Raw Data'!E19</f>
        <v>0.78964742870000004</v>
      </c>
      <c r="N18" s="33">
        <f>'Raw Data'!F19</f>
        <v>0.87939591289999997</v>
      </c>
      <c r="O18" s="33">
        <f>'Raw Data'!G19</f>
        <v>6.7506400180000004</v>
      </c>
      <c r="P18" s="33">
        <f>'Raw Data'!H19</f>
        <v>4.7094150468000002</v>
      </c>
      <c r="Q18" s="2" t="str">
        <f>IF('Raw Data'!O19="s","s","")</f>
        <v/>
      </c>
      <c r="R18" s="2" t="str">
        <f>IF('Raw Data'!P19="s","s","")</f>
        <v/>
      </c>
      <c r="S18" s="2" t="str">
        <f>IF('Raw Data'!Q19="s","s","")</f>
        <v/>
      </c>
      <c r="T18" s="2" t="str">
        <f>IF('Raw Data'!R19="s","s","")</f>
        <v/>
      </c>
      <c r="U18" s="2" t="str">
        <f>IF('Raw Data'!S19="s","s","")</f>
        <v/>
      </c>
      <c r="V18" s="2" t="str">
        <f>IF('Raw Data'!T19="s","s","")</f>
        <v/>
      </c>
      <c r="W18" s="37" t="str">
        <f>IF('Raw Data'!AG19="t","(t)","")</f>
        <v/>
      </c>
      <c r="X18" s="2" t="str">
        <f>IF('Raw Data'!AH19="t","(t)","")</f>
        <v/>
      </c>
      <c r="Y18" s="2" t="str">
        <f>IF('Raw Data'!AI19="t","(t)","")</f>
        <v/>
      </c>
      <c r="Z18" s="2" t="str">
        <f>IF('Raw Data'!AJ19="t","(t)","")</f>
        <v/>
      </c>
      <c r="AA18" s="2" t="str">
        <f>IF('Raw Data'!AK19="t","(t)","")</f>
        <v/>
      </c>
      <c r="AB18" s="2" t="str">
        <f>IF('Raw Data'!AL19="t","(t)","")</f>
        <v/>
      </c>
      <c r="AC18" s="2"/>
      <c r="AD18" s="2"/>
      <c r="AE18" s="2"/>
      <c r="AF18" s="2"/>
      <c r="AG18" s="2"/>
      <c r="AI18" s="2"/>
      <c r="AJ18" s="2"/>
      <c r="AK18" s="2"/>
      <c r="AL18" s="2"/>
      <c r="AM18" s="2"/>
    </row>
    <row r="19" spans="1:39" x14ac:dyDescent="0.3">
      <c r="C19" s="73" t="s">
        <v>6</v>
      </c>
      <c r="D19" t="s">
        <v>116</v>
      </c>
      <c r="E19" s="39" t="str">
        <f t="shared" si="3"/>
        <v xml:space="preserve">2.55 </v>
      </c>
      <c r="F19" s="5" t="str">
        <f t="shared" si="4"/>
        <v xml:space="preserve">2.78 </v>
      </c>
      <c r="G19" s="5" t="str">
        <f t="shared" si="5"/>
        <v xml:space="preserve">2.26 </v>
      </c>
      <c r="H19" s="5" t="str">
        <f t="shared" si="6"/>
        <v xml:space="preserve">3.16 </v>
      </c>
      <c r="I19" s="5" t="str">
        <f t="shared" si="7"/>
        <v xml:space="preserve">0.96 </v>
      </c>
      <c r="J19" s="5" t="str">
        <f t="shared" si="8"/>
        <v xml:space="preserve">4.35 </v>
      </c>
      <c r="K19" s="32">
        <f>'Raw Data'!C20</f>
        <v>2.5498989445000002</v>
      </c>
      <c r="L19" s="33">
        <f>'Raw Data'!D20</f>
        <v>2.7800434163999999</v>
      </c>
      <c r="M19" s="33">
        <f>'Raw Data'!E20</f>
        <v>2.2602739725999998</v>
      </c>
      <c r="N19" s="33">
        <f>'Raw Data'!F20</f>
        <v>3.1561643836000002</v>
      </c>
      <c r="O19" s="33">
        <f>'Raw Data'!G20</f>
        <v>0.9630698406</v>
      </c>
      <c r="P19" s="33">
        <f>'Raw Data'!H20</f>
        <v>4.3505585401999998</v>
      </c>
      <c r="Q19" s="2" t="str">
        <f>IF('Raw Data'!O20="s","s","")</f>
        <v/>
      </c>
      <c r="R19" s="2" t="str">
        <f>IF('Raw Data'!P20="s","s","")</f>
        <v/>
      </c>
      <c r="S19" s="2" t="str">
        <f>IF('Raw Data'!Q20="s","s","")</f>
        <v/>
      </c>
      <c r="T19" s="2" t="str">
        <f>IF('Raw Data'!R20="s","s","")</f>
        <v/>
      </c>
      <c r="U19" s="2" t="str">
        <f>IF('Raw Data'!S20="s","s","")</f>
        <v/>
      </c>
      <c r="V19" s="2" t="str">
        <f>IF('Raw Data'!T20="s","s","")</f>
        <v/>
      </c>
      <c r="W19" s="37" t="str">
        <f>IF('Raw Data'!AG20="t","(t)","")</f>
        <v/>
      </c>
      <c r="X19" s="2" t="str">
        <f>IF('Raw Data'!AH20="t","(t)","")</f>
        <v/>
      </c>
      <c r="Y19" s="2" t="str">
        <f>IF('Raw Data'!AI20="t","(t)","")</f>
        <v/>
      </c>
      <c r="Z19" s="2" t="str">
        <f>IF('Raw Data'!AJ20="t","(t)","")</f>
        <v/>
      </c>
      <c r="AA19" s="2" t="str">
        <f>IF('Raw Data'!AK20="t","(t)","")</f>
        <v/>
      </c>
      <c r="AB19" s="2" t="str">
        <f>IF('Raw Data'!AL20="t","(t)","")</f>
        <v/>
      </c>
      <c r="AC19" s="2"/>
      <c r="AD19" s="2"/>
      <c r="AE19" s="2"/>
      <c r="AF19" s="2"/>
      <c r="AG19" s="2"/>
      <c r="AI19" s="2"/>
      <c r="AJ19" s="2"/>
      <c r="AK19" s="2"/>
      <c r="AL19" s="2"/>
      <c r="AM19" s="2"/>
    </row>
    <row r="20" spans="1:39" x14ac:dyDescent="0.3">
      <c r="C20" s="73" t="s">
        <v>6</v>
      </c>
      <c r="D20" t="s">
        <v>117</v>
      </c>
      <c r="E20" s="39" t="str">
        <f t="shared" si="3"/>
        <v xml:space="preserve">2.59 </v>
      </c>
      <c r="F20" s="5" t="str">
        <f t="shared" si="4"/>
        <v xml:space="preserve">3.62 </v>
      </c>
      <c r="G20" s="5" t="str">
        <f t="shared" si="5"/>
        <v xml:space="preserve">1.02 </v>
      </c>
      <c r="H20" s="5" t="str">
        <f t="shared" si="6"/>
        <v xml:space="preserve">3.13 </v>
      </c>
      <c r="I20" s="5" t="str">
        <f t="shared" si="7"/>
        <v xml:space="preserve">4.22 </v>
      </c>
      <c r="J20" s="5" t="str">
        <f t="shared" si="8"/>
        <v xml:space="preserve">3.53 </v>
      </c>
      <c r="K20" s="32">
        <f>'Raw Data'!C21</f>
        <v>2.5945205479000002</v>
      </c>
      <c r="L20" s="33">
        <f>'Raw Data'!D21</f>
        <v>3.6164383562000002</v>
      </c>
      <c r="M20" s="33">
        <f>'Raw Data'!E21</f>
        <v>1.0246575341999999</v>
      </c>
      <c r="N20" s="33">
        <f>'Raw Data'!F21</f>
        <v>3.1342465753000002</v>
      </c>
      <c r="O20" s="33">
        <f>'Raw Data'!G21</f>
        <v>4.2191780822</v>
      </c>
      <c r="P20" s="33">
        <f>'Raw Data'!H21</f>
        <v>3.5275788095</v>
      </c>
      <c r="Q20" s="2" t="str">
        <f>IF('Raw Data'!O21="s","s","")</f>
        <v/>
      </c>
      <c r="R20" s="2" t="str">
        <f>IF('Raw Data'!P21="s","s","")</f>
        <v/>
      </c>
      <c r="S20" s="2" t="str">
        <f>IF('Raw Data'!Q21="s","s","")</f>
        <v/>
      </c>
      <c r="T20" s="2" t="str">
        <f>IF('Raw Data'!R21="s","s","")</f>
        <v/>
      </c>
      <c r="U20" s="2" t="str">
        <f>IF('Raw Data'!S21="s","s","")</f>
        <v/>
      </c>
      <c r="V20" s="2" t="str">
        <f>IF('Raw Data'!T21="s","s","")</f>
        <v/>
      </c>
      <c r="W20" s="37" t="str">
        <f>IF('Raw Data'!AG21="t","(t)","")</f>
        <v/>
      </c>
      <c r="X20" s="2" t="str">
        <f>IF('Raw Data'!AH21="t","(t)","")</f>
        <v/>
      </c>
      <c r="Y20" s="2" t="str">
        <f>IF('Raw Data'!AI21="t","(t)","")</f>
        <v/>
      </c>
      <c r="Z20" s="2" t="str">
        <f>IF('Raw Data'!AJ21="t","(t)","")</f>
        <v/>
      </c>
      <c r="AA20" s="2" t="str">
        <f>IF('Raw Data'!AK21="t","(t)","")</f>
        <v/>
      </c>
      <c r="AB20" s="2" t="str">
        <f>IF('Raw Data'!AL21="t","(t)","")</f>
        <v/>
      </c>
      <c r="AC20" s="2"/>
      <c r="AD20" s="2"/>
      <c r="AE20" s="2"/>
      <c r="AF20" s="2"/>
      <c r="AG20" s="2"/>
      <c r="AI20" s="2"/>
      <c r="AJ20" s="2"/>
      <c r="AK20" s="2"/>
      <c r="AL20" s="2"/>
      <c r="AM20" s="2"/>
    </row>
    <row r="21" spans="1:39" x14ac:dyDescent="0.3">
      <c r="B21" t="s">
        <v>56</v>
      </c>
      <c r="C21" s="73" t="s">
        <v>1</v>
      </c>
      <c r="D21" t="s">
        <v>115</v>
      </c>
      <c r="E21" s="39" t="str">
        <f t="shared" si="3"/>
        <v>4.00 (t)</v>
      </c>
      <c r="F21" s="5" t="str">
        <f t="shared" si="4"/>
        <v>5.32 (t)</v>
      </c>
      <c r="G21" s="5" t="str">
        <f t="shared" si="5"/>
        <v xml:space="preserve">3.75 </v>
      </c>
      <c r="H21" s="5" t="str">
        <f t="shared" si="6"/>
        <v>3.67 (t)</v>
      </c>
      <c r="I21" s="5" t="str">
        <f t="shared" si="7"/>
        <v>2.18 (t)</v>
      </c>
      <c r="J21" s="5" t="str">
        <f t="shared" si="8"/>
        <v>5.59 (t)</v>
      </c>
      <c r="K21" s="32">
        <f>'Raw Data'!C22</f>
        <v>3.9972602739999998</v>
      </c>
      <c r="L21" s="33">
        <f>'Raw Data'!D22</f>
        <v>5.3178082191999998</v>
      </c>
      <c r="M21" s="33">
        <f>'Raw Data'!E22</f>
        <v>3.7537652519</v>
      </c>
      <c r="N21" s="33">
        <f>'Raw Data'!F22</f>
        <v>3.6726027396999998</v>
      </c>
      <c r="O21" s="33">
        <f>'Raw Data'!G22</f>
        <v>2.1834867879000002</v>
      </c>
      <c r="P21" s="33">
        <f>'Raw Data'!H22</f>
        <v>5.5877751019000002</v>
      </c>
      <c r="Q21" s="2" t="str">
        <f>IF('Raw Data'!O22="s","s","")</f>
        <v/>
      </c>
      <c r="R21" s="2" t="str">
        <f>IF('Raw Data'!P22="s","s","")</f>
        <v/>
      </c>
      <c r="S21" s="2" t="str">
        <f>IF('Raw Data'!Q22="s","s","")</f>
        <v/>
      </c>
      <c r="T21" s="2" t="str">
        <f>IF('Raw Data'!R22="s","s","")</f>
        <v/>
      </c>
      <c r="U21" s="2" t="str">
        <f>IF('Raw Data'!S22="s","s","")</f>
        <v/>
      </c>
      <c r="V21" s="2" t="str">
        <f>IF('Raw Data'!T22="s","s","")</f>
        <v/>
      </c>
      <c r="W21" s="37" t="str">
        <f>IF('Raw Data'!AG22="t","(t)","")</f>
        <v>(t)</v>
      </c>
      <c r="X21" s="2" t="str">
        <f>IF('Raw Data'!AH22="t","(t)","")</f>
        <v>(t)</v>
      </c>
      <c r="Y21" s="2" t="str">
        <f>IF('Raw Data'!AI22="t","(t)","")</f>
        <v/>
      </c>
      <c r="Z21" s="2" t="str">
        <f>IF('Raw Data'!AJ22="t","(t)","")</f>
        <v>(t)</v>
      </c>
      <c r="AA21" s="2" t="str">
        <f>IF('Raw Data'!AK22="t","(t)","")</f>
        <v>(t)</v>
      </c>
      <c r="AB21" s="2" t="str">
        <f>IF('Raw Data'!AL22="t","(t)","")</f>
        <v>(t)</v>
      </c>
      <c r="AC21" s="2"/>
      <c r="AD21" s="2"/>
      <c r="AE21" s="2"/>
      <c r="AF21" s="2"/>
      <c r="AG21" s="2"/>
      <c r="AI21" s="2"/>
      <c r="AJ21" s="2"/>
      <c r="AK21" s="2"/>
      <c r="AL21" s="2"/>
      <c r="AM21" s="2"/>
    </row>
    <row r="22" spans="1:39" x14ac:dyDescent="0.3">
      <c r="C22" s="73" t="s">
        <v>1</v>
      </c>
      <c r="D22" t="s">
        <v>116</v>
      </c>
      <c r="E22" s="39" t="str">
        <f t="shared" si="3"/>
        <v>2.95 (t)</v>
      </c>
      <c r="F22" s="5" t="str">
        <f t="shared" si="4"/>
        <v>5.32 (t)</v>
      </c>
      <c r="G22" s="5" t="str">
        <f t="shared" si="5"/>
        <v xml:space="preserve">2.53 </v>
      </c>
      <c r="H22" s="5" t="str">
        <f t="shared" si="6"/>
        <v>3.27 (t)</v>
      </c>
      <c r="I22" s="5" t="str">
        <f t="shared" si="7"/>
        <v>1.63 (t)</v>
      </c>
      <c r="J22" s="5" t="str">
        <f t="shared" si="8"/>
        <v>4.88 (t)</v>
      </c>
      <c r="K22" s="32">
        <f>'Raw Data'!C23</f>
        <v>2.9521371360000002</v>
      </c>
      <c r="L22" s="33">
        <f>'Raw Data'!D23</f>
        <v>5.3241559997000003</v>
      </c>
      <c r="M22" s="33">
        <f>'Raw Data'!E23</f>
        <v>2.5294333407999998</v>
      </c>
      <c r="N22" s="33">
        <f>'Raw Data'!F23</f>
        <v>3.2691518826000001</v>
      </c>
      <c r="O22" s="33">
        <f>'Raw Data'!G23</f>
        <v>1.6305936073</v>
      </c>
      <c r="P22" s="33">
        <f>'Raw Data'!H23</f>
        <v>4.8820097880000004</v>
      </c>
      <c r="Q22" s="2" t="str">
        <f>IF('Raw Data'!O23="s","s","")</f>
        <v/>
      </c>
      <c r="R22" s="2" t="str">
        <f>IF('Raw Data'!P23="s","s","")</f>
        <v/>
      </c>
      <c r="S22" s="2" t="str">
        <f>IF('Raw Data'!Q23="s","s","")</f>
        <v/>
      </c>
      <c r="T22" s="2" t="str">
        <f>IF('Raw Data'!R23="s","s","")</f>
        <v/>
      </c>
      <c r="U22" s="2" t="str">
        <f>IF('Raw Data'!S23="s","s","")</f>
        <v/>
      </c>
      <c r="V22" s="2" t="str">
        <f>IF('Raw Data'!T23="s","s","")</f>
        <v/>
      </c>
      <c r="W22" s="37" t="str">
        <f>IF('Raw Data'!AG23="t","(t)","")</f>
        <v>(t)</v>
      </c>
      <c r="X22" s="2" t="str">
        <f>IF('Raw Data'!AH23="t","(t)","")</f>
        <v>(t)</v>
      </c>
      <c r="Y22" s="2" t="str">
        <f>IF('Raw Data'!AI23="t","(t)","")</f>
        <v/>
      </c>
      <c r="Z22" s="2" t="str">
        <f>IF('Raw Data'!AJ23="t","(t)","")</f>
        <v>(t)</v>
      </c>
      <c r="AA22" s="2" t="str">
        <f>IF('Raw Data'!AK23="t","(t)","")</f>
        <v>(t)</v>
      </c>
      <c r="AB22" s="2" t="str">
        <f>IF('Raw Data'!AL23="t","(t)","")</f>
        <v>(t)</v>
      </c>
      <c r="AC22" s="2"/>
      <c r="AD22" s="2"/>
      <c r="AE22" s="2"/>
      <c r="AF22" s="2"/>
      <c r="AG22" s="2"/>
      <c r="AI22" s="2"/>
      <c r="AJ22" s="2"/>
      <c r="AK22" s="2"/>
      <c r="AL22" s="2"/>
      <c r="AM22" s="2"/>
    </row>
    <row r="23" spans="1:39" x14ac:dyDescent="0.3">
      <c r="C23" s="73" t="s">
        <v>1</v>
      </c>
      <c r="D23" t="s">
        <v>117</v>
      </c>
      <c r="E23" s="39" t="str">
        <f t="shared" si="3"/>
        <v>2.34 (t)</v>
      </c>
      <c r="F23" s="5" t="str">
        <f t="shared" si="4"/>
        <v>5.38 (t)</v>
      </c>
      <c r="G23" s="5" t="str">
        <f t="shared" si="5"/>
        <v xml:space="preserve">1.00 </v>
      </c>
      <c r="H23" s="5" t="str">
        <f t="shared" si="6"/>
        <v>3.13 (t)</v>
      </c>
      <c r="I23" s="5" t="str">
        <f t="shared" si="7"/>
        <v>2.82 (t)</v>
      </c>
      <c r="J23" s="5" t="str">
        <f t="shared" si="8"/>
        <v>4.36 (t)</v>
      </c>
      <c r="K23" s="32">
        <f>'Raw Data'!C24</f>
        <v>2.3367168200999999</v>
      </c>
      <c r="L23" s="33">
        <f>'Raw Data'!D24</f>
        <v>5.3817314170000001</v>
      </c>
      <c r="M23" s="33">
        <f>'Raw Data'!E24</f>
        <v>1.0034733139000001</v>
      </c>
      <c r="N23" s="33">
        <f>'Raw Data'!F24</f>
        <v>3.1342465753000002</v>
      </c>
      <c r="O23" s="33">
        <f>'Raw Data'!G24</f>
        <v>2.8151508345999998</v>
      </c>
      <c r="P23" s="33">
        <f>'Raw Data'!H24</f>
        <v>4.3601527963000004</v>
      </c>
      <c r="Q23" s="2" t="str">
        <f>IF('Raw Data'!O24="s","s","")</f>
        <v/>
      </c>
      <c r="R23" s="2" t="str">
        <f>IF('Raw Data'!P24="s","s","")</f>
        <v/>
      </c>
      <c r="S23" s="2" t="str">
        <f>IF('Raw Data'!Q24="s","s","")</f>
        <v/>
      </c>
      <c r="T23" s="2" t="str">
        <f>IF('Raw Data'!R24="s","s","")</f>
        <v/>
      </c>
      <c r="U23" s="2" t="str">
        <f>IF('Raw Data'!S24="s","s","")</f>
        <v/>
      </c>
      <c r="V23" s="2" t="str">
        <f>IF('Raw Data'!T24="s","s","")</f>
        <v/>
      </c>
      <c r="W23" s="37" t="str">
        <f>IF('Raw Data'!AG24="t","(t)","")</f>
        <v>(t)</v>
      </c>
      <c r="X23" s="2" t="str">
        <f>IF('Raw Data'!AH24="t","(t)","")</f>
        <v>(t)</v>
      </c>
      <c r="Y23" s="2" t="str">
        <f>IF('Raw Data'!AI24="t","(t)","")</f>
        <v/>
      </c>
      <c r="Z23" s="2" t="str">
        <f>IF('Raw Data'!AJ24="t","(t)","")</f>
        <v>(t)</v>
      </c>
      <c r="AA23" s="2" t="str">
        <f>IF('Raw Data'!AK24="t","(t)","")</f>
        <v>(t)</v>
      </c>
      <c r="AB23" s="2" t="str">
        <f>IF('Raw Data'!AL24="t","(t)","")</f>
        <v>(t)</v>
      </c>
      <c r="AC23" s="2"/>
      <c r="AD23" s="2"/>
      <c r="AE23" s="2"/>
      <c r="AF23" s="2"/>
      <c r="AG23" s="2"/>
      <c r="AI23" s="2"/>
      <c r="AJ23" s="2"/>
      <c r="AK23" s="2"/>
      <c r="AL23" s="2"/>
      <c r="AM23" s="2"/>
    </row>
    <row r="24" spans="1:39" x14ac:dyDescent="0.3">
      <c r="B24" t="s">
        <v>123</v>
      </c>
      <c r="C24" s="73" t="s">
        <v>118</v>
      </c>
      <c r="D24" t="s">
        <v>115</v>
      </c>
      <c r="E24" s="39" t="str">
        <f t="shared" ref="E24:E87" si="14">IF(Q24="s","s",IF(ISERROR(K24*1),"0",CONCATENATE(FIXED(K24,2)," ",W24)))</f>
        <v xml:space="preserve">7.32 </v>
      </c>
      <c r="F24" s="5" t="str">
        <f t="shared" ref="F24:F87" si="15">IF(R24="s","s",IF(ISERROR(L24*1),"0",CONCATENATE(FIXED(L24,2)," ",X24)))</f>
        <v>0</v>
      </c>
      <c r="G24" s="5" t="str">
        <f t="shared" ref="G24:G87" si="16">IF(S24="s","s",IF(ISERROR(M24*1),"0",CONCATENATE(FIXED(M24,2)," ",Y24)))</f>
        <v>s</v>
      </c>
      <c r="H24" s="5" t="str">
        <f t="shared" ref="H24:H87" si="17">IF(T24="s","s",IF(ISERROR(N24*1),"0",CONCATENATE(FIXED(N24,2)," ",Z24)))</f>
        <v>0</v>
      </c>
      <c r="I24" s="5" t="str">
        <f t="shared" ref="I24:I87" si="18">IF(U24="s","s",IF(ISERROR(O24*1),"0",CONCATENATE(FIXED(O24,2)," ",AA24)))</f>
        <v>0</v>
      </c>
      <c r="J24" s="5" t="str">
        <f t="shared" ref="J24:J87" si="19">IF(V24="s","s",IF(ISERROR(P24*1),"0",CONCATENATE(FIXED(P24,2)," ",AB24)))</f>
        <v xml:space="preserve">7.49 </v>
      </c>
      <c r="K24" s="32">
        <f>'Raw Data'!C25</f>
        <v>7.3215959277999998</v>
      </c>
      <c r="L24" s="33" t="str">
        <f>'Raw Data'!D25</f>
        <v xml:space="preserve"> </v>
      </c>
      <c r="M24" s="33">
        <f>'Raw Data'!E25</f>
        <v>8.5280372781999993</v>
      </c>
      <c r="N24" s="33" t="str">
        <f>'Raw Data'!F25</f>
        <v xml:space="preserve"> </v>
      </c>
      <c r="O24" s="33" t="str">
        <f>'Raw Data'!G25</f>
        <v xml:space="preserve"> </v>
      </c>
      <c r="P24" s="33">
        <f>'Raw Data'!H25</f>
        <v>7.4873899323000002</v>
      </c>
      <c r="Q24" s="2" t="str">
        <f>IF('Raw Data'!O25="s","s","")</f>
        <v/>
      </c>
      <c r="R24" s="2" t="str">
        <f>IF('Raw Data'!P25="s","s","")</f>
        <v/>
      </c>
      <c r="S24" s="2" t="str">
        <f>IF('Raw Data'!Q25="s","s","")</f>
        <v>s</v>
      </c>
      <c r="T24" s="2" t="str">
        <f>IF('Raw Data'!R25="s","s","")</f>
        <v/>
      </c>
      <c r="U24" s="2" t="str">
        <f>IF('Raw Data'!S25="s","s","")</f>
        <v/>
      </c>
      <c r="V24" s="2" t="str">
        <f>IF('Raw Data'!T25="s","s","")</f>
        <v/>
      </c>
      <c r="W24" s="37" t="str">
        <f>IF('Raw Data'!AG25="t","(t)","")</f>
        <v/>
      </c>
      <c r="X24" s="2" t="str">
        <f>IF('Raw Data'!AH25="t","(t)","")</f>
        <v/>
      </c>
      <c r="Y24" s="2" t="str">
        <f>IF('Raw Data'!AI25="t","(t)","")</f>
        <v/>
      </c>
      <c r="Z24" s="2" t="str">
        <f>IF('Raw Data'!AJ25="t","(t)","")</f>
        <v/>
      </c>
      <c r="AA24" s="2" t="str">
        <f>IF('Raw Data'!AK25="t","(t)","")</f>
        <v>(t)</v>
      </c>
      <c r="AB24" s="2" t="str">
        <f>IF('Raw Data'!AL25="t","(t)","")</f>
        <v/>
      </c>
      <c r="AC24" s="2"/>
      <c r="AD24" s="2"/>
      <c r="AE24" s="2"/>
      <c r="AF24" s="2"/>
      <c r="AG24" s="2"/>
      <c r="AI24" s="2"/>
      <c r="AJ24" s="2"/>
      <c r="AK24" s="2"/>
      <c r="AL24" s="2"/>
      <c r="AM24" s="2"/>
    </row>
    <row r="25" spans="1:39" s="28" customFormat="1" x14ac:dyDescent="0.3">
      <c r="C25" s="73" t="s">
        <v>118</v>
      </c>
      <c r="D25" t="s">
        <v>116</v>
      </c>
      <c r="E25" s="39" t="str">
        <f t="shared" si="14"/>
        <v xml:space="preserve">2.48 </v>
      </c>
      <c r="F25" s="5" t="str">
        <f t="shared" si="15"/>
        <v>0</v>
      </c>
      <c r="G25" s="5" t="str">
        <f t="shared" si="16"/>
        <v>s</v>
      </c>
      <c r="H25" s="5" t="str">
        <f t="shared" si="17"/>
        <v xml:space="preserve">2.84 </v>
      </c>
      <c r="I25" s="5" t="str">
        <f t="shared" si="18"/>
        <v>0</v>
      </c>
      <c r="J25" s="5" t="str">
        <f t="shared" si="19"/>
        <v xml:space="preserve">3.64 </v>
      </c>
      <c r="K25" s="32">
        <f>'Raw Data'!C26</f>
        <v>2.4839022381999998</v>
      </c>
      <c r="L25" s="33" t="str">
        <f>'Raw Data'!D26</f>
        <v xml:space="preserve"> </v>
      </c>
      <c r="M25" s="33">
        <f>'Raw Data'!E26</f>
        <v>1.5946253462</v>
      </c>
      <c r="N25" s="33">
        <f>'Raw Data'!F26</f>
        <v>2.8362527135</v>
      </c>
      <c r="O25" s="33" t="str">
        <f>'Raw Data'!G26</f>
        <v xml:space="preserve"> </v>
      </c>
      <c r="P25" s="33">
        <f>'Raw Data'!H26</f>
        <v>3.6406407088999999</v>
      </c>
      <c r="Q25" s="2" t="str">
        <f>IF('Raw Data'!O26="s","s","")</f>
        <v/>
      </c>
      <c r="R25" s="2" t="str">
        <f>IF('Raw Data'!P26="s","s","")</f>
        <v/>
      </c>
      <c r="S25" s="2" t="str">
        <f>IF('Raw Data'!Q26="s","s","")</f>
        <v>s</v>
      </c>
      <c r="T25" s="2" t="str">
        <f>IF('Raw Data'!R26="s","s","")</f>
        <v/>
      </c>
      <c r="U25" s="2" t="str">
        <f>IF('Raw Data'!S26="s","s","")</f>
        <v/>
      </c>
      <c r="V25" s="2" t="str">
        <f>IF('Raw Data'!T26="s","s","")</f>
        <v/>
      </c>
      <c r="W25" s="37" t="str">
        <f>IF('Raw Data'!AG26="t","(t)","")</f>
        <v/>
      </c>
      <c r="X25" s="2" t="str">
        <f>IF('Raw Data'!AH26="t","(t)","")</f>
        <v/>
      </c>
      <c r="Y25" s="2" t="str">
        <f>IF('Raw Data'!AI26="t","(t)","")</f>
        <v/>
      </c>
      <c r="Z25" s="2" t="str">
        <f>IF('Raw Data'!AJ26="t","(t)","")</f>
        <v/>
      </c>
      <c r="AA25" s="2" t="str">
        <f>IF('Raw Data'!AK26="t","(t)","")</f>
        <v>(t)</v>
      </c>
      <c r="AB25" s="2" t="str">
        <f>IF('Raw Data'!AL26="t","(t)","")</f>
        <v/>
      </c>
    </row>
    <row r="26" spans="1:39" x14ac:dyDescent="0.3">
      <c r="C26" t="s">
        <v>118</v>
      </c>
      <c r="D26" t="s">
        <v>117</v>
      </c>
      <c r="E26" s="39" t="str">
        <f t="shared" si="14"/>
        <v xml:space="preserve">1.80 </v>
      </c>
      <c r="F26" s="5" t="str">
        <f t="shared" si="15"/>
        <v xml:space="preserve">1.37 </v>
      </c>
      <c r="G26" s="5" t="str">
        <f t="shared" si="16"/>
        <v>s</v>
      </c>
      <c r="H26" s="5" t="str">
        <f t="shared" si="17"/>
        <v xml:space="preserve">1.42 </v>
      </c>
      <c r="I26" s="5" t="str">
        <f t="shared" si="18"/>
        <v>0</v>
      </c>
      <c r="J26" s="5" t="str">
        <f t="shared" si="19"/>
        <v xml:space="preserve">3.01 </v>
      </c>
      <c r="K26" s="32">
        <f>'Raw Data'!C27</f>
        <v>1.7972602740000001</v>
      </c>
      <c r="L26" s="33">
        <f>'Raw Data'!D27</f>
        <v>1.3748708735999999</v>
      </c>
      <c r="M26" s="33">
        <f>'Raw Data'!E27</f>
        <v>1.8109589041</v>
      </c>
      <c r="N26" s="33">
        <f>'Raw Data'!F27</f>
        <v>1.4191780822</v>
      </c>
      <c r="O26" s="33" t="str">
        <f>'Raw Data'!G27</f>
        <v xml:space="preserve"> </v>
      </c>
      <c r="P26" s="33">
        <f>'Raw Data'!H27</f>
        <v>3.0145147336</v>
      </c>
      <c r="Q26" s="2" t="str">
        <f>IF('Raw Data'!O27="s","s","")</f>
        <v/>
      </c>
      <c r="R26" s="2" t="str">
        <f>IF('Raw Data'!P27="s","s","")</f>
        <v/>
      </c>
      <c r="S26" s="2" t="str">
        <f>IF('Raw Data'!Q27="s","s","")</f>
        <v>s</v>
      </c>
      <c r="T26" s="2" t="str">
        <f>IF('Raw Data'!R27="s","s","")</f>
        <v/>
      </c>
      <c r="U26" s="2" t="str">
        <f>IF('Raw Data'!S27="s","s","")</f>
        <v/>
      </c>
      <c r="V26" s="2" t="str">
        <f>IF('Raw Data'!T27="s","s","")</f>
        <v/>
      </c>
      <c r="W26" s="37" t="str">
        <f>IF('Raw Data'!AG27="t","(t)","")</f>
        <v/>
      </c>
      <c r="X26" s="2" t="str">
        <f>IF('Raw Data'!AH27="t","(t)","")</f>
        <v/>
      </c>
      <c r="Y26" s="2" t="str">
        <f>IF('Raw Data'!AI27="t","(t)","")</f>
        <v/>
      </c>
      <c r="Z26" s="2" t="str">
        <f>IF('Raw Data'!AJ27="t","(t)","")</f>
        <v/>
      </c>
      <c r="AA26" s="2" t="str">
        <f>IF('Raw Data'!AK27="t","(t)","")</f>
        <v>(t)</v>
      </c>
      <c r="AB26" s="2" t="str">
        <f>IF('Raw Data'!AL27="t","(t)","")</f>
        <v/>
      </c>
      <c r="AC26" s="1"/>
      <c r="AD26" s="1"/>
      <c r="AE26" s="1"/>
      <c r="AF26" s="1"/>
      <c r="AG26" s="1"/>
      <c r="AI26" s="1"/>
      <c r="AJ26" s="1"/>
      <c r="AK26" s="1"/>
      <c r="AL26" s="1"/>
      <c r="AM26" s="1"/>
    </row>
    <row r="27" spans="1:39" x14ac:dyDescent="0.3">
      <c r="C27" t="s">
        <v>119</v>
      </c>
      <c r="D27" t="s">
        <v>115</v>
      </c>
      <c r="E27" s="39" t="str">
        <f t="shared" si="14"/>
        <v xml:space="preserve">2.76 </v>
      </c>
      <c r="F27" s="5" t="str">
        <f t="shared" si="15"/>
        <v>s</v>
      </c>
      <c r="G27" s="5" t="str">
        <f t="shared" si="16"/>
        <v>s</v>
      </c>
      <c r="H27" s="5" t="str">
        <f t="shared" si="17"/>
        <v>0</v>
      </c>
      <c r="I27" s="5" t="str">
        <f t="shared" si="18"/>
        <v>0</v>
      </c>
      <c r="J27" s="5" t="str">
        <f t="shared" si="19"/>
        <v xml:space="preserve">4.95 </v>
      </c>
      <c r="K27" s="32">
        <f>'Raw Data'!C28</f>
        <v>2.7616438356000002</v>
      </c>
      <c r="L27" s="33" t="str">
        <f>'Raw Data'!D28</f>
        <v xml:space="preserve"> </v>
      </c>
      <c r="M27" s="33">
        <f>'Raw Data'!E28</f>
        <v>0.94652294329999997</v>
      </c>
      <c r="N27" s="33" t="str">
        <f>'Raw Data'!F28</f>
        <v xml:space="preserve"> </v>
      </c>
      <c r="O27" s="33" t="str">
        <f>'Raw Data'!G28</f>
        <v xml:space="preserve"> </v>
      </c>
      <c r="P27" s="33">
        <f>'Raw Data'!H28</f>
        <v>4.9514171983999997</v>
      </c>
      <c r="Q27" s="2" t="str">
        <f>IF('Raw Data'!O28="s","s","")</f>
        <v/>
      </c>
      <c r="R27" s="2" t="str">
        <f>IF('Raw Data'!P28="s","s","")</f>
        <v>s</v>
      </c>
      <c r="S27" s="2" t="str">
        <f>IF('Raw Data'!Q28="s","s","")</f>
        <v>s</v>
      </c>
      <c r="T27" s="2" t="str">
        <f>IF('Raw Data'!R28="s","s","")</f>
        <v/>
      </c>
      <c r="U27" s="2" t="str">
        <f>IF('Raw Data'!S28="s","s","")</f>
        <v/>
      </c>
      <c r="V27" s="2" t="str">
        <f>IF('Raw Data'!T28="s","s","")</f>
        <v/>
      </c>
      <c r="W27" s="37" t="str">
        <f>IF('Raw Data'!AG28="t","(t)","")</f>
        <v/>
      </c>
      <c r="X27" s="2" t="str">
        <f>IF('Raw Data'!AH28="t","(t)","")</f>
        <v/>
      </c>
      <c r="Y27" s="2" t="str">
        <f>IF('Raw Data'!AI28="t","(t)","")</f>
        <v/>
      </c>
      <c r="Z27" s="2" t="str">
        <f>IF('Raw Data'!AJ28="t","(t)","")</f>
        <v/>
      </c>
      <c r="AA27" s="2" t="str">
        <f>IF('Raw Data'!AK28="t","(t)","")</f>
        <v>(t)</v>
      </c>
      <c r="AB27" s="2" t="str">
        <f>IF('Raw Data'!AL28="t","(t)","")</f>
        <v/>
      </c>
      <c r="AC27" s="1"/>
      <c r="AD27" s="1"/>
      <c r="AE27" s="1"/>
      <c r="AF27" s="1"/>
      <c r="AG27" s="1"/>
      <c r="AI27" s="1"/>
      <c r="AJ27" s="1"/>
      <c r="AK27" s="1"/>
      <c r="AL27" s="1"/>
      <c r="AM27" s="1"/>
    </row>
    <row r="28" spans="1:39" x14ac:dyDescent="0.3">
      <c r="C28" t="s">
        <v>119</v>
      </c>
      <c r="D28" t="s">
        <v>116</v>
      </c>
      <c r="E28" s="39" t="str">
        <f t="shared" si="14"/>
        <v>s</v>
      </c>
      <c r="F28" s="5" t="str">
        <f t="shared" si="15"/>
        <v>s</v>
      </c>
      <c r="G28" s="5" t="str">
        <f t="shared" si="16"/>
        <v>s</v>
      </c>
      <c r="H28" s="5" t="str">
        <f t="shared" si="17"/>
        <v>0</v>
      </c>
      <c r="I28" s="5" t="str">
        <f t="shared" si="18"/>
        <v>0</v>
      </c>
      <c r="J28" s="5" t="str">
        <f t="shared" si="19"/>
        <v xml:space="preserve">5.07 </v>
      </c>
      <c r="K28" s="32">
        <f>'Raw Data'!C29</f>
        <v>5.1187139756000004</v>
      </c>
      <c r="L28" s="33" t="str">
        <f>'Raw Data'!D29</f>
        <v xml:space="preserve"> </v>
      </c>
      <c r="M28" s="33" t="str">
        <f>'Raw Data'!E29</f>
        <v xml:space="preserve"> </v>
      </c>
      <c r="N28" s="33" t="str">
        <f>'Raw Data'!F29</f>
        <v xml:space="preserve"> </v>
      </c>
      <c r="O28" s="33" t="str">
        <f>'Raw Data'!G29</f>
        <v xml:space="preserve"> </v>
      </c>
      <c r="P28" s="33">
        <f>'Raw Data'!H29</f>
        <v>5.0690420940000003</v>
      </c>
      <c r="Q28" s="2" t="str">
        <f>IF('Raw Data'!O29="s","s","")</f>
        <v>s</v>
      </c>
      <c r="R28" s="2" t="str">
        <f>IF('Raw Data'!P29="s","s","")</f>
        <v>s</v>
      </c>
      <c r="S28" s="2" t="str">
        <f>IF('Raw Data'!Q29="s","s","")</f>
        <v>s</v>
      </c>
      <c r="T28" s="2" t="str">
        <f>IF('Raw Data'!R29="s","s","")</f>
        <v/>
      </c>
      <c r="U28" s="2" t="str">
        <f>IF('Raw Data'!S29="s","s","")</f>
        <v/>
      </c>
      <c r="V28" s="2" t="str">
        <f>IF('Raw Data'!T29="s","s","")</f>
        <v/>
      </c>
      <c r="W28" s="37" t="str">
        <f>IF('Raw Data'!AG29="t","(t)","")</f>
        <v/>
      </c>
      <c r="X28" s="2" t="str">
        <f>IF('Raw Data'!AH29="t","(t)","")</f>
        <v/>
      </c>
      <c r="Y28" s="2" t="str">
        <f>IF('Raw Data'!AI29="t","(t)","")</f>
        <v/>
      </c>
      <c r="Z28" s="2" t="str">
        <f>IF('Raw Data'!AJ29="t","(t)","")</f>
        <v/>
      </c>
      <c r="AA28" s="2" t="str">
        <f>IF('Raw Data'!AK29="t","(t)","")</f>
        <v>(t)</v>
      </c>
      <c r="AB28" s="2" t="str">
        <f>IF('Raw Data'!AL29="t","(t)","")</f>
        <v/>
      </c>
      <c r="AC28" s="1"/>
      <c r="AD28" s="1"/>
      <c r="AE28" s="1"/>
      <c r="AF28" s="1"/>
      <c r="AG28" s="1"/>
      <c r="AI28" s="1"/>
      <c r="AJ28" s="1"/>
      <c r="AK28" s="1"/>
      <c r="AL28" s="1"/>
      <c r="AM28" s="1"/>
    </row>
    <row r="29" spans="1:39" x14ac:dyDescent="0.3">
      <c r="C29" t="s">
        <v>119</v>
      </c>
      <c r="D29" t="s">
        <v>117</v>
      </c>
      <c r="E29" s="39" t="str">
        <f t="shared" si="14"/>
        <v xml:space="preserve">1.86 </v>
      </c>
      <c r="F29" s="5" t="str">
        <f t="shared" si="15"/>
        <v>s</v>
      </c>
      <c r="G29" s="5" t="str">
        <f t="shared" si="16"/>
        <v>s</v>
      </c>
      <c r="H29" s="5" t="str">
        <f t="shared" si="17"/>
        <v>0</v>
      </c>
      <c r="I29" s="5" t="str">
        <f t="shared" si="18"/>
        <v>0</v>
      </c>
      <c r="J29" s="5" t="str">
        <f t="shared" si="19"/>
        <v xml:space="preserve">3.47 </v>
      </c>
      <c r="K29" s="32">
        <f>'Raw Data'!C30</f>
        <v>1.8551949995999999</v>
      </c>
      <c r="L29" s="33" t="str">
        <f>'Raw Data'!D30</f>
        <v xml:space="preserve"> </v>
      </c>
      <c r="M29" s="33">
        <f>'Raw Data'!E30</f>
        <v>0.77534246579999999</v>
      </c>
      <c r="N29" s="33" t="str">
        <f>'Raw Data'!F30</f>
        <v xml:space="preserve"> </v>
      </c>
      <c r="O29" s="33" t="str">
        <f>'Raw Data'!G30</f>
        <v xml:space="preserve"> </v>
      </c>
      <c r="P29" s="33">
        <f>'Raw Data'!H30</f>
        <v>3.4744483536000002</v>
      </c>
      <c r="Q29" s="2" t="str">
        <f>IF('Raw Data'!O30="s","s","")</f>
        <v/>
      </c>
      <c r="R29" s="2" t="str">
        <f>IF('Raw Data'!P30="s","s","")</f>
        <v>s</v>
      </c>
      <c r="S29" s="2" t="str">
        <f>IF('Raw Data'!Q30="s","s","")</f>
        <v>s</v>
      </c>
      <c r="T29" s="2" t="str">
        <f>IF('Raw Data'!R30="s","s","")</f>
        <v/>
      </c>
      <c r="U29" s="2" t="str">
        <f>IF('Raw Data'!S30="s","s","")</f>
        <v/>
      </c>
      <c r="V29" s="2" t="str">
        <f>IF('Raw Data'!T30="s","s","")</f>
        <v/>
      </c>
      <c r="W29" s="37" t="str">
        <f>IF('Raw Data'!AG30="t","(t)","")</f>
        <v/>
      </c>
      <c r="X29" s="2" t="str">
        <f>IF('Raw Data'!AH30="t","(t)","")</f>
        <v/>
      </c>
      <c r="Y29" s="2" t="str">
        <f>IF('Raw Data'!AI30="t","(t)","")</f>
        <v/>
      </c>
      <c r="Z29" s="2" t="str">
        <f>IF('Raw Data'!AJ30="t","(t)","")</f>
        <v/>
      </c>
      <c r="AA29" s="2" t="str">
        <f>IF('Raw Data'!AK30="t","(t)","")</f>
        <v>(t)</v>
      </c>
      <c r="AB29" s="2" t="str">
        <f>IF('Raw Data'!AL30="t","(t)","")</f>
        <v/>
      </c>
      <c r="AC29" s="1"/>
      <c r="AD29" s="1"/>
      <c r="AE29" s="1"/>
      <c r="AF29" s="1"/>
      <c r="AG29" s="1"/>
      <c r="AI29" s="1"/>
      <c r="AJ29" s="1"/>
      <c r="AK29" s="1"/>
      <c r="AL29" s="1"/>
      <c r="AM29" s="1"/>
    </row>
    <row r="30" spans="1:39" x14ac:dyDescent="0.3">
      <c r="C30" t="s">
        <v>120</v>
      </c>
      <c r="D30" t="s">
        <v>115</v>
      </c>
      <c r="E30" s="39" t="str">
        <f t="shared" si="14"/>
        <v xml:space="preserve">5.73 </v>
      </c>
      <c r="F30" s="5" t="str">
        <f t="shared" si="15"/>
        <v>s</v>
      </c>
      <c r="G30" s="5" t="str">
        <f t="shared" si="16"/>
        <v>s</v>
      </c>
      <c r="H30" s="5" t="str">
        <f t="shared" si="17"/>
        <v>0</v>
      </c>
      <c r="I30" s="5" t="str">
        <f t="shared" si="18"/>
        <v>0</v>
      </c>
      <c r="J30" s="5" t="str">
        <f t="shared" si="19"/>
        <v xml:space="preserve">6.31 </v>
      </c>
      <c r="K30" s="32">
        <f>'Raw Data'!C31</f>
        <v>5.7268395838000004</v>
      </c>
      <c r="L30" s="33" t="str">
        <f>'Raw Data'!D31</f>
        <v xml:space="preserve"> </v>
      </c>
      <c r="M30" s="33">
        <f>'Raw Data'!E31</f>
        <v>9.6723669436000002</v>
      </c>
      <c r="N30" s="33" t="str">
        <f>'Raw Data'!F31</f>
        <v xml:space="preserve"> </v>
      </c>
      <c r="O30" s="33" t="str">
        <f>'Raw Data'!G31</f>
        <v xml:space="preserve"> </v>
      </c>
      <c r="P30" s="33">
        <f>'Raw Data'!H31</f>
        <v>6.3138221424000003</v>
      </c>
      <c r="Q30" s="2" t="str">
        <f>IF('Raw Data'!O31="s","s","")</f>
        <v/>
      </c>
      <c r="R30" s="2" t="str">
        <f>IF('Raw Data'!P31="s","s","")</f>
        <v>s</v>
      </c>
      <c r="S30" s="2" t="str">
        <f>IF('Raw Data'!Q31="s","s","")</f>
        <v>s</v>
      </c>
      <c r="T30" s="2" t="str">
        <f>IF('Raw Data'!R31="s","s","")</f>
        <v/>
      </c>
      <c r="U30" s="2" t="str">
        <f>IF('Raw Data'!S31="s","s","")</f>
        <v/>
      </c>
      <c r="V30" s="2" t="str">
        <f>IF('Raw Data'!T31="s","s","")</f>
        <v/>
      </c>
      <c r="W30" s="37" t="str">
        <f>IF('Raw Data'!AG31="t","(t)","")</f>
        <v/>
      </c>
      <c r="X30" s="2" t="str">
        <f>IF('Raw Data'!AH31="t","(t)","")</f>
        <v/>
      </c>
      <c r="Y30" s="2" t="str">
        <f>IF('Raw Data'!AI31="t","(t)","")</f>
        <v/>
      </c>
      <c r="Z30" s="2" t="str">
        <f>IF('Raw Data'!AJ31="t","(t)","")</f>
        <v>(t)</v>
      </c>
      <c r="AA30" s="2" t="str">
        <f>IF('Raw Data'!AK31="t","(t)","")</f>
        <v>(t)</v>
      </c>
      <c r="AB30" s="2" t="str">
        <f>IF('Raw Data'!AL31="t","(t)","")</f>
        <v/>
      </c>
      <c r="AC30" s="1"/>
      <c r="AD30" s="1"/>
      <c r="AE30" s="1"/>
      <c r="AF30" s="1"/>
      <c r="AG30" s="1"/>
      <c r="AI30" s="1"/>
      <c r="AJ30" s="1"/>
      <c r="AK30" s="1"/>
      <c r="AL30" s="1"/>
      <c r="AM30" s="1"/>
    </row>
    <row r="31" spans="1:39" x14ac:dyDescent="0.3">
      <c r="C31" t="s">
        <v>120</v>
      </c>
      <c r="D31" t="s">
        <v>116</v>
      </c>
      <c r="E31" s="39" t="str">
        <f t="shared" si="14"/>
        <v>s</v>
      </c>
      <c r="F31" s="5" t="str">
        <f t="shared" si="15"/>
        <v>0</v>
      </c>
      <c r="G31" s="5" t="str">
        <f t="shared" si="16"/>
        <v>0</v>
      </c>
      <c r="H31" s="5" t="str">
        <f t="shared" si="17"/>
        <v>6.74 (t)</v>
      </c>
      <c r="I31" s="5" t="str">
        <f t="shared" si="18"/>
        <v>2.34 (t)</v>
      </c>
      <c r="J31" s="5" t="str">
        <f t="shared" si="19"/>
        <v xml:space="preserve">6.16 </v>
      </c>
      <c r="K31" s="32">
        <f>'Raw Data'!C32</f>
        <v>4.5588067968999999</v>
      </c>
      <c r="L31" s="33" t="str">
        <f>'Raw Data'!D32</f>
        <v xml:space="preserve"> </v>
      </c>
      <c r="M31" s="33" t="str">
        <f>'Raw Data'!E32</f>
        <v xml:space="preserve"> </v>
      </c>
      <c r="N31" s="33">
        <f>'Raw Data'!F32</f>
        <v>6.7424657534000003</v>
      </c>
      <c r="O31" s="33">
        <f>'Raw Data'!G32</f>
        <v>2.3387079870999998</v>
      </c>
      <c r="P31" s="33">
        <f>'Raw Data'!H32</f>
        <v>6.1627067893999996</v>
      </c>
      <c r="Q31" s="2" t="str">
        <f>IF('Raw Data'!O32="s","s","")</f>
        <v>s</v>
      </c>
      <c r="R31" s="2" t="str">
        <f>IF('Raw Data'!P32="s","s","")</f>
        <v/>
      </c>
      <c r="S31" s="2" t="str">
        <f>IF('Raw Data'!Q32="s","s","")</f>
        <v/>
      </c>
      <c r="T31" s="2" t="str">
        <f>IF('Raw Data'!R32="s","s","")</f>
        <v/>
      </c>
      <c r="U31" s="2" t="str">
        <f>IF('Raw Data'!S32="s","s","")</f>
        <v/>
      </c>
      <c r="V31" s="2" t="str">
        <f>IF('Raw Data'!T32="s","s","")</f>
        <v/>
      </c>
      <c r="W31" s="37" t="str">
        <f>IF('Raw Data'!AG32="t","(t)","")</f>
        <v/>
      </c>
      <c r="X31" s="2" t="str">
        <f>IF('Raw Data'!AH32="t","(t)","")</f>
        <v/>
      </c>
      <c r="Y31" s="2" t="str">
        <f>IF('Raw Data'!AI32="t","(t)","")</f>
        <v/>
      </c>
      <c r="Z31" s="2" t="str">
        <f>IF('Raw Data'!AJ32="t","(t)","")</f>
        <v>(t)</v>
      </c>
      <c r="AA31" s="2" t="str">
        <f>IF('Raw Data'!AK32="t","(t)","")</f>
        <v>(t)</v>
      </c>
      <c r="AB31" s="2" t="str">
        <f>IF('Raw Data'!AL32="t","(t)","")</f>
        <v/>
      </c>
      <c r="AC31" s="1"/>
      <c r="AD31" s="1"/>
      <c r="AE31" s="1"/>
      <c r="AF31" s="1"/>
      <c r="AG31" s="1"/>
      <c r="AI31" s="1"/>
      <c r="AJ31" s="1"/>
      <c r="AK31" s="1"/>
      <c r="AL31" s="1"/>
      <c r="AM31" s="1"/>
    </row>
    <row r="32" spans="1:39" x14ac:dyDescent="0.3">
      <c r="C32" t="s">
        <v>120</v>
      </c>
      <c r="D32" t="s">
        <v>117</v>
      </c>
      <c r="E32" s="39" t="str">
        <f t="shared" si="14"/>
        <v xml:space="preserve">5.15 </v>
      </c>
      <c r="F32" s="5" t="str">
        <f t="shared" si="15"/>
        <v>0</v>
      </c>
      <c r="G32" s="5" t="str">
        <f t="shared" si="16"/>
        <v>s</v>
      </c>
      <c r="H32" s="5" t="str">
        <f t="shared" si="17"/>
        <v>5.85 (t)</v>
      </c>
      <c r="I32" s="5" t="str">
        <f t="shared" si="18"/>
        <v>0</v>
      </c>
      <c r="J32" s="5" t="str">
        <f t="shared" si="19"/>
        <v xml:space="preserve">7.80 </v>
      </c>
      <c r="K32" s="32">
        <f>'Raw Data'!C33</f>
        <v>5.1513661201999996</v>
      </c>
      <c r="L32" s="33" t="str">
        <f>'Raw Data'!D33</f>
        <v xml:space="preserve"> </v>
      </c>
      <c r="M32" s="33">
        <f>'Raw Data'!E33</f>
        <v>1.9168051501000001</v>
      </c>
      <c r="N32" s="33">
        <f>'Raw Data'!F33</f>
        <v>5.8544688974000003</v>
      </c>
      <c r="O32" s="33" t="str">
        <f>'Raw Data'!G33</f>
        <v xml:space="preserve"> </v>
      </c>
      <c r="P32" s="33">
        <f>'Raw Data'!H33</f>
        <v>7.7977142648999997</v>
      </c>
      <c r="Q32" s="2" t="str">
        <f>IF('Raw Data'!O33="s","s","")</f>
        <v/>
      </c>
      <c r="R32" s="2" t="str">
        <f>IF('Raw Data'!P33="s","s","")</f>
        <v/>
      </c>
      <c r="S32" s="2" t="str">
        <f>IF('Raw Data'!Q33="s","s","")</f>
        <v>s</v>
      </c>
      <c r="T32" s="2" t="str">
        <f>IF('Raw Data'!R33="s","s","")</f>
        <v/>
      </c>
      <c r="U32" s="2" t="str">
        <f>IF('Raw Data'!S33="s","s","")</f>
        <v/>
      </c>
      <c r="V32" s="2" t="str">
        <f>IF('Raw Data'!T33="s","s","")</f>
        <v/>
      </c>
      <c r="W32" s="37" t="str">
        <f>IF('Raw Data'!AG33="t","(t)","")</f>
        <v/>
      </c>
      <c r="X32" s="2" t="str">
        <f>IF('Raw Data'!AH33="t","(t)","")</f>
        <v/>
      </c>
      <c r="Y32" s="2" t="str">
        <f>IF('Raw Data'!AI33="t","(t)","")</f>
        <v/>
      </c>
      <c r="Z32" s="2" t="str">
        <f>IF('Raw Data'!AJ33="t","(t)","")</f>
        <v>(t)</v>
      </c>
      <c r="AA32" s="2" t="str">
        <f>IF('Raw Data'!AK33="t","(t)","")</f>
        <v>(t)</v>
      </c>
      <c r="AB32" s="2" t="str">
        <f>IF('Raw Data'!AL33="t","(t)","")</f>
        <v/>
      </c>
      <c r="AC32" s="1"/>
      <c r="AD32" s="1"/>
      <c r="AE32" s="1"/>
      <c r="AF32" s="1"/>
      <c r="AG32" s="1"/>
      <c r="AI32" s="1"/>
      <c r="AJ32" s="1"/>
      <c r="AK32" s="1"/>
      <c r="AL32" s="1"/>
      <c r="AM32" s="1"/>
    </row>
    <row r="33" spans="3:39" x14ac:dyDescent="0.3">
      <c r="C33" t="s">
        <v>121</v>
      </c>
      <c r="D33" t="s">
        <v>115</v>
      </c>
      <c r="E33" s="39" t="str">
        <f t="shared" si="14"/>
        <v xml:space="preserve">5.02 </v>
      </c>
      <c r="F33" s="5" t="str">
        <f t="shared" si="15"/>
        <v>s</v>
      </c>
      <c r="G33" s="5" t="str">
        <f t="shared" si="16"/>
        <v>s</v>
      </c>
      <c r="H33" s="5" t="str">
        <f t="shared" si="17"/>
        <v>0</v>
      </c>
      <c r="I33" s="5" t="str">
        <f t="shared" si="18"/>
        <v>0</v>
      </c>
      <c r="J33" s="5" t="str">
        <f t="shared" si="19"/>
        <v xml:space="preserve">6.15 </v>
      </c>
      <c r="K33" s="32">
        <f>'Raw Data'!C34</f>
        <v>5.0172430571</v>
      </c>
      <c r="L33" s="33" t="str">
        <f>'Raw Data'!D34</f>
        <v xml:space="preserve"> </v>
      </c>
      <c r="M33" s="33">
        <f>'Raw Data'!E34</f>
        <v>8.9356875514999992</v>
      </c>
      <c r="N33" s="33" t="str">
        <f>'Raw Data'!F34</f>
        <v xml:space="preserve"> </v>
      </c>
      <c r="O33" s="33" t="str">
        <f>'Raw Data'!G34</f>
        <v xml:space="preserve"> </v>
      </c>
      <c r="P33" s="33">
        <f>'Raw Data'!H34</f>
        <v>6.1487822306000002</v>
      </c>
      <c r="Q33" s="2" t="str">
        <f>IF('Raw Data'!O34="s","s","")</f>
        <v/>
      </c>
      <c r="R33" s="2" t="str">
        <f>IF('Raw Data'!P34="s","s","")</f>
        <v>s</v>
      </c>
      <c r="S33" s="2" t="str">
        <f>IF('Raw Data'!Q34="s","s","")</f>
        <v>s</v>
      </c>
      <c r="T33" s="2" t="str">
        <f>IF('Raw Data'!R34="s","s","")</f>
        <v/>
      </c>
      <c r="U33" s="2" t="str">
        <f>IF('Raw Data'!S34="s","s","")</f>
        <v/>
      </c>
      <c r="V33" s="2" t="str">
        <f>IF('Raw Data'!T34="s","s","")</f>
        <v/>
      </c>
      <c r="W33" s="37" t="str">
        <f>IF('Raw Data'!AG34="t","(t)","")</f>
        <v/>
      </c>
      <c r="X33" s="2" t="str">
        <f>IF('Raw Data'!AH34="t","(t)","")</f>
        <v>(t)</v>
      </c>
      <c r="Y33" s="2" t="str">
        <f>IF('Raw Data'!AI34="t","(t)","")</f>
        <v/>
      </c>
      <c r="Z33" s="2" t="str">
        <f>IF('Raw Data'!AJ34="t","(t)","")</f>
        <v>(t)</v>
      </c>
      <c r="AA33" s="2" t="str">
        <f>IF('Raw Data'!AK34="t","(t)","")</f>
        <v/>
      </c>
      <c r="AB33" s="2" t="str">
        <f>IF('Raw Data'!AL34="t","(t)","")</f>
        <v/>
      </c>
      <c r="AC33" s="1"/>
      <c r="AD33" s="1"/>
      <c r="AE33" s="1"/>
      <c r="AF33" s="1"/>
      <c r="AG33" s="1"/>
      <c r="AI33" s="1"/>
      <c r="AJ33" s="1"/>
      <c r="AK33" s="1"/>
      <c r="AL33" s="1"/>
      <c r="AM33" s="1"/>
    </row>
    <row r="34" spans="3:39" x14ac:dyDescent="0.3">
      <c r="C34" t="s">
        <v>121</v>
      </c>
      <c r="D34" t="s">
        <v>116</v>
      </c>
      <c r="E34" s="39" t="str">
        <f t="shared" si="14"/>
        <v>s</v>
      </c>
      <c r="F34" s="5" t="str">
        <f t="shared" si="15"/>
        <v>0</v>
      </c>
      <c r="G34" s="5" t="str">
        <f t="shared" si="16"/>
        <v>s</v>
      </c>
      <c r="H34" s="5" t="str">
        <f t="shared" si="17"/>
        <v>4.48 (t)</v>
      </c>
      <c r="I34" s="5" t="str">
        <f t="shared" si="18"/>
        <v>0</v>
      </c>
      <c r="J34" s="5" t="str">
        <f t="shared" si="19"/>
        <v xml:space="preserve">3.40 </v>
      </c>
      <c r="K34" s="32">
        <f>'Raw Data'!C35</f>
        <v>2.9452054794999998</v>
      </c>
      <c r="L34" s="33" t="str">
        <f>'Raw Data'!D35</f>
        <v xml:space="preserve"> </v>
      </c>
      <c r="M34" s="33" t="str">
        <f>'Raw Data'!E35</f>
        <v xml:space="preserve"> </v>
      </c>
      <c r="N34" s="33">
        <f>'Raw Data'!F35</f>
        <v>4.4784864136999998</v>
      </c>
      <c r="O34" s="33" t="str">
        <f>'Raw Data'!G35</f>
        <v xml:space="preserve"> </v>
      </c>
      <c r="P34" s="33">
        <f>'Raw Data'!H35</f>
        <v>3.4003615100000002</v>
      </c>
      <c r="Q34" s="2" t="str">
        <f>IF('Raw Data'!O35="s","s","")</f>
        <v>s</v>
      </c>
      <c r="R34" s="2" t="str">
        <f>IF('Raw Data'!P35="s","s","")</f>
        <v/>
      </c>
      <c r="S34" s="2" t="str">
        <f>IF('Raw Data'!Q35="s","s","")</f>
        <v>s</v>
      </c>
      <c r="T34" s="2" t="str">
        <f>IF('Raw Data'!R35="s","s","")</f>
        <v/>
      </c>
      <c r="U34" s="2" t="str">
        <f>IF('Raw Data'!S35="s","s","")</f>
        <v/>
      </c>
      <c r="V34" s="2" t="str">
        <f>IF('Raw Data'!T35="s","s","")</f>
        <v/>
      </c>
      <c r="W34" s="37" t="str">
        <f>IF('Raw Data'!AG35="t","(t)","")</f>
        <v/>
      </c>
      <c r="X34" s="2" t="str">
        <f>IF('Raw Data'!AH35="t","(t)","")</f>
        <v>(t)</v>
      </c>
      <c r="Y34" s="2" t="str">
        <f>IF('Raw Data'!AI35="t","(t)","")</f>
        <v/>
      </c>
      <c r="Z34" s="2" t="str">
        <f>IF('Raw Data'!AJ35="t","(t)","")</f>
        <v>(t)</v>
      </c>
      <c r="AA34" s="2" t="str">
        <f>IF('Raw Data'!AK35="t","(t)","")</f>
        <v/>
      </c>
      <c r="AB34" s="2" t="str">
        <f>IF('Raw Data'!AL35="t","(t)","")</f>
        <v/>
      </c>
      <c r="AC34" s="1"/>
      <c r="AD34" s="1"/>
      <c r="AE34" s="1"/>
      <c r="AF34" s="1"/>
      <c r="AG34" s="1"/>
      <c r="AI34" s="1"/>
      <c r="AJ34" s="1"/>
      <c r="AK34" s="1"/>
      <c r="AL34" s="1"/>
      <c r="AM34" s="1"/>
    </row>
    <row r="35" spans="3:39" x14ac:dyDescent="0.3">
      <c r="C35" t="s">
        <v>121</v>
      </c>
      <c r="D35" t="s">
        <v>117</v>
      </c>
      <c r="E35" s="39" t="str">
        <f t="shared" si="14"/>
        <v xml:space="preserve">3.00 </v>
      </c>
      <c r="F35" s="5" t="str">
        <f t="shared" si="15"/>
        <v>0</v>
      </c>
      <c r="G35" s="5" t="str">
        <f t="shared" si="16"/>
        <v>s</v>
      </c>
      <c r="H35" s="5" t="str">
        <f t="shared" si="17"/>
        <v>2.69 (t)</v>
      </c>
      <c r="I35" s="5" t="str">
        <f t="shared" si="18"/>
        <v>0</v>
      </c>
      <c r="J35" s="5" t="str">
        <f t="shared" si="19"/>
        <v xml:space="preserve">5.03 </v>
      </c>
      <c r="K35" s="32">
        <f>'Raw Data'!C36</f>
        <v>3.0027397260000002</v>
      </c>
      <c r="L35" s="33" t="str">
        <f>'Raw Data'!D36</f>
        <v xml:space="preserve"> </v>
      </c>
      <c r="M35" s="33">
        <f>'Raw Data'!E36</f>
        <v>4.3232876712000001</v>
      </c>
      <c r="N35" s="33">
        <f>'Raw Data'!F36</f>
        <v>2.6945205478999998</v>
      </c>
      <c r="O35" s="33" t="str">
        <f>'Raw Data'!G36</f>
        <v xml:space="preserve"> </v>
      </c>
      <c r="P35" s="33">
        <f>'Raw Data'!H36</f>
        <v>5.0318321516999998</v>
      </c>
      <c r="Q35" s="2" t="str">
        <f>IF('Raw Data'!O36="s","s","")</f>
        <v/>
      </c>
      <c r="R35" s="2" t="str">
        <f>IF('Raw Data'!P36="s","s","")</f>
        <v/>
      </c>
      <c r="S35" s="2" t="str">
        <f>IF('Raw Data'!Q36="s","s","")</f>
        <v>s</v>
      </c>
      <c r="T35" s="2" t="str">
        <f>IF('Raw Data'!R36="s","s","")</f>
        <v/>
      </c>
      <c r="U35" s="2" t="str">
        <f>IF('Raw Data'!S36="s","s","")</f>
        <v/>
      </c>
      <c r="V35" s="2" t="str">
        <f>IF('Raw Data'!T36="s","s","")</f>
        <v/>
      </c>
      <c r="W35" s="37" t="str">
        <f>IF('Raw Data'!AG36="t","(t)","")</f>
        <v/>
      </c>
      <c r="X35" s="2" t="str">
        <f>IF('Raw Data'!AH36="t","(t)","")</f>
        <v>(t)</v>
      </c>
      <c r="Y35" s="2" t="str">
        <f>IF('Raw Data'!AI36="t","(t)","")</f>
        <v/>
      </c>
      <c r="Z35" s="2" t="str">
        <f>IF('Raw Data'!AJ36="t","(t)","")</f>
        <v>(t)</v>
      </c>
      <c r="AA35" s="2" t="str">
        <f>IF('Raw Data'!AK36="t","(t)","")</f>
        <v/>
      </c>
      <c r="AB35" s="2" t="str">
        <f>IF('Raw Data'!AL36="t","(t)","")</f>
        <v/>
      </c>
      <c r="AC35" s="1"/>
      <c r="AD35" s="1"/>
      <c r="AE35" s="1"/>
      <c r="AF35" s="1"/>
      <c r="AG35" s="1"/>
      <c r="AI35" s="1"/>
      <c r="AJ35" s="1"/>
      <c r="AK35" s="1"/>
      <c r="AL35" s="1"/>
      <c r="AM35" s="1"/>
    </row>
    <row r="36" spans="3:39" x14ac:dyDescent="0.3">
      <c r="C36" t="s">
        <v>26</v>
      </c>
      <c r="D36" t="s">
        <v>115</v>
      </c>
      <c r="E36" s="39" t="str">
        <f t="shared" si="14"/>
        <v xml:space="preserve">1.93 </v>
      </c>
      <c r="F36" s="5" t="str">
        <f t="shared" si="15"/>
        <v>s</v>
      </c>
      <c r="G36" s="5" t="str">
        <f t="shared" si="16"/>
        <v>s</v>
      </c>
      <c r="H36" s="5" t="str">
        <f t="shared" si="17"/>
        <v>0</v>
      </c>
      <c r="I36" s="5" t="str">
        <f t="shared" si="18"/>
        <v>0</v>
      </c>
      <c r="J36" s="5" t="str">
        <f t="shared" si="19"/>
        <v xml:space="preserve">3.87 </v>
      </c>
      <c r="K36" s="32">
        <f>'Raw Data'!C37</f>
        <v>1.9325623175</v>
      </c>
      <c r="L36" s="33">
        <f>'Raw Data'!D37</f>
        <v>7.0175986226999996</v>
      </c>
      <c r="M36" s="33">
        <f>'Raw Data'!E37</f>
        <v>1.2452054795</v>
      </c>
      <c r="N36" s="33" t="str">
        <f>'Raw Data'!F37</f>
        <v xml:space="preserve"> </v>
      </c>
      <c r="O36" s="33" t="str">
        <f>'Raw Data'!G37</f>
        <v xml:space="preserve"> </v>
      </c>
      <c r="P36" s="33">
        <f>'Raw Data'!H37</f>
        <v>3.8668142397</v>
      </c>
      <c r="Q36" s="2" t="str">
        <f>IF('Raw Data'!O37="s","s","")</f>
        <v/>
      </c>
      <c r="R36" s="2" t="str">
        <f>IF('Raw Data'!P37="s","s","")</f>
        <v>s</v>
      </c>
      <c r="S36" s="2" t="str">
        <f>IF('Raw Data'!Q37="s","s","")</f>
        <v>s</v>
      </c>
      <c r="T36" s="2" t="str">
        <f>IF('Raw Data'!R37="s","s","")</f>
        <v/>
      </c>
      <c r="U36" s="2" t="str">
        <f>IF('Raw Data'!S37="s","s","")</f>
        <v/>
      </c>
      <c r="V36" s="2" t="str">
        <f>IF('Raw Data'!T37="s","s","")</f>
        <v/>
      </c>
      <c r="W36" s="37" t="str">
        <f>IF('Raw Data'!AG37="t","(t)","")</f>
        <v/>
      </c>
      <c r="X36" s="2" t="str">
        <f>IF('Raw Data'!AH37="t","(t)","")</f>
        <v/>
      </c>
      <c r="Y36" s="2" t="str">
        <f>IF('Raw Data'!AI37="t","(t)","")</f>
        <v/>
      </c>
      <c r="Z36" s="2" t="str">
        <f>IF('Raw Data'!AJ37="t","(t)","")</f>
        <v>(t)</v>
      </c>
      <c r="AA36" s="2" t="str">
        <f>IF('Raw Data'!AK37="t","(t)","")</f>
        <v/>
      </c>
      <c r="AB36" s="2" t="str">
        <f>IF('Raw Data'!AL37="t","(t)","")</f>
        <v/>
      </c>
      <c r="AC36" s="1"/>
      <c r="AD36" s="1"/>
      <c r="AE36" s="1"/>
      <c r="AF36" s="1"/>
      <c r="AG36" s="1"/>
      <c r="AI36" s="1"/>
      <c r="AJ36" s="1"/>
      <c r="AK36" s="1"/>
      <c r="AL36" s="1"/>
      <c r="AM36" s="1"/>
    </row>
    <row r="37" spans="3:39" x14ac:dyDescent="0.3">
      <c r="C37" t="s">
        <v>26</v>
      </c>
      <c r="D37" t="s">
        <v>116</v>
      </c>
      <c r="E37" s="39" t="str">
        <f t="shared" si="14"/>
        <v xml:space="preserve">4.67 </v>
      </c>
      <c r="F37" s="5" t="str">
        <f t="shared" si="15"/>
        <v>0</v>
      </c>
      <c r="G37" s="5" t="str">
        <f t="shared" si="16"/>
        <v>s</v>
      </c>
      <c r="H37" s="5" t="str">
        <f t="shared" si="17"/>
        <v>2.56 (t)</v>
      </c>
      <c r="I37" s="5" t="str">
        <f t="shared" si="18"/>
        <v>0</v>
      </c>
      <c r="J37" s="5" t="str">
        <f t="shared" si="19"/>
        <v xml:space="preserve">5.09 </v>
      </c>
      <c r="K37" s="32">
        <f>'Raw Data'!C38</f>
        <v>4.6675574518999996</v>
      </c>
      <c r="L37" s="33" t="str">
        <f>'Raw Data'!D38</f>
        <v xml:space="preserve"> </v>
      </c>
      <c r="M37" s="33">
        <f>'Raw Data'!E38</f>
        <v>3.0498615166</v>
      </c>
      <c r="N37" s="33">
        <f>'Raw Data'!F38</f>
        <v>2.5616513211999998</v>
      </c>
      <c r="O37" s="33" t="str">
        <f>'Raw Data'!G38</f>
        <v xml:space="preserve"> </v>
      </c>
      <c r="P37" s="33">
        <f>'Raw Data'!H38</f>
        <v>5.0920515009000002</v>
      </c>
      <c r="Q37" s="2" t="str">
        <f>IF('Raw Data'!O38="s","s","")</f>
        <v/>
      </c>
      <c r="R37" s="2" t="str">
        <f>IF('Raw Data'!P38="s","s","")</f>
        <v/>
      </c>
      <c r="S37" s="2" t="str">
        <f>IF('Raw Data'!Q38="s","s","")</f>
        <v>s</v>
      </c>
      <c r="T37" s="2" t="str">
        <f>IF('Raw Data'!R38="s","s","")</f>
        <v/>
      </c>
      <c r="U37" s="2" t="str">
        <f>IF('Raw Data'!S38="s","s","")</f>
        <v/>
      </c>
      <c r="V37" s="2" t="str">
        <f>IF('Raw Data'!T38="s","s","")</f>
        <v/>
      </c>
      <c r="W37" s="37" t="str">
        <f>IF('Raw Data'!AG38="t","(t)","")</f>
        <v/>
      </c>
      <c r="X37" s="2" t="str">
        <f>IF('Raw Data'!AH38="t","(t)","")</f>
        <v/>
      </c>
      <c r="Y37" s="2" t="str">
        <f>IF('Raw Data'!AI38="t","(t)","")</f>
        <v/>
      </c>
      <c r="Z37" s="2" t="str">
        <f>IF('Raw Data'!AJ38="t","(t)","")</f>
        <v>(t)</v>
      </c>
      <c r="AA37" s="2" t="str">
        <f>IF('Raw Data'!AK38="t","(t)","")</f>
        <v/>
      </c>
      <c r="AB37" s="2" t="str">
        <f>IF('Raw Data'!AL38="t","(t)","")</f>
        <v/>
      </c>
      <c r="AC37" s="1"/>
      <c r="AD37" s="1"/>
      <c r="AE37" s="1"/>
      <c r="AF37" s="1"/>
      <c r="AG37" s="1"/>
      <c r="AI37" s="1"/>
      <c r="AJ37" s="1"/>
      <c r="AK37" s="1"/>
      <c r="AL37" s="1"/>
      <c r="AM37" s="1"/>
    </row>
    <row r="38" spans="3:39" x14ac:dyDescent="0.3">
      <c r="C38" t="s">
        <v>26</v>
      </c>
      <c r="D38" t="s">
        <v>117</v>
      </c>
      <c r="E38" s="39" t="str">
        <f t="shared" si="14"/>
        <v xml:space="preserve">1.70 </v>
      </c>
      <c r="F38" s="5" t="str">
        <f t="shared" si="15"/>
        <v xml:space="preserve">5.52 </v>
      </c>
      <c r="G38" s="5" t="str">
        <f t="shared" si="16"/>
        <v xml:space="preserve">0.46 </v>
      </c>
      <c r="H38" s="5" t="str">
        <f t="shared" si="17"/>
        <v>2.72 (t)</v>
      </c>
      <c r="I38" s="5" t="str">
        <f t="shared" si="18"/>
        <v xml:space="preserve">3.37 </v>
      </c>
      <c r="J38" s="5" t="str">
        <f t="shared" si="19"/>
        <v xml:space="preserve">4.38 </v>
      </c>
      <c r="K38" s="32">
        <f>'Raw Data'!C39</f>
        <v>1.7018788831</v>
      </c>
      <c r="L38" s="33">
        <f>'Raw Data'!D39</f>
        <v>5.5150684932000003</v>
      </c>
      <c r="M38" s="33">
        <f>'Raw Data'!E39</f>
        <v>0.4589041096</v>
      </c>
      <c r="N38" s="33">
        <f>'Raw Data'!F39</f>
        <v>2.7178082192000002</v>
      </c>
      <c r="O38" s="33">
        <f>'Raw Data'!G39</f>
        <v>3.3726027397</v>
      </c>
      <c r="P38" s="33">
        <f>'Raw Data'!H39</f>
        <v>4.3758199767999999</v>
      </c>
      <c r="Q38" s="2" t="str">
        <f>IF('Raw Data'!O39="s","s","")</f>
        <v/>
      </c>
      <c r="R38" s="2" t="str">
        <f>IF('Raw Data'!P39="s","s","")</f>
        <v/>
      </c>
      <c r="S38" s="2" t="str">
        <f>IF('Raw Data'!Q39="s","s","")</f>
        <v/>
      </c>
      <c r="T38" s="2" t="str">
        <f>IF('Raw Data'!R39="s","s","")</f>
        <v/>
      </c>
      <c r="U38" s="2" t="str">
        <f>IF('Raw Data'!S39="s","s","")</f>
        <v/>
      </c>
      <c r="V38" s="2" t="str">
        <f>IF('Raw Data'!T39="s","s","")</f>
        <v/>
      </c>
      <c r="W38" s="37" t="str">
        <f>IF('Raw Data'!AG39="t","(t)","")</f>
        <v/>
      </c>
      <c r="X38" s="2" t="str">
        <f>IF('Raw Data'!AH39="t","(t)","")</f>
        <v/>
      </c>
      <c r="Y38" s="2" t="str">
        <f>IF('Raw Data'!AI39="t","(t)","")</f>
        <v/>
      </c>
      <c r="Z38" s="2" t="str">
        <f>IF('Raw Data'!AJ39="t","(t)","")</f>
        <v>(t)</v>
      </c>
      <c r="AA38" s="2" t="str">
        <f>IF('Raw Data'!AK39="t","(t)","")</f>
        <v/>
      </c>
      <c r="AB38" s="2" t="str">
        <f>IF('Raw Data'!AL39="t","(t)","")</f>
        <v/>
      </c>
      <c r="AC38" s="1"/>
      <c r="AD38" s="1"/>
      <c r="AE38" s="1"/>
      <c r="AF38" s="1"/>
      <c r="AG38" s="1"/>
      <c r="AI38" s="1"/>
      <c r="AJ38" s="1"/>
      <c r="AK38" s="1"/>
      <c r="AL38" s="1"/>
      <c r="AM38" s="1"/>
    </row>
    <row r="39" spans="3:39" x14ac:dyDescent="0.3">
      <c r="C39" t="s">
        <v>27</v>
      </c>
      <c r="D39" t="s">
        <v>115</v>
      </c>
      <c r="E39" s="39" t="str">
        <f t="shared" si="14"/>
        <v xml:space="preserve">6.44 </v>
      </c>
      <c r="F39" s="5" t="str">
        <f t="shared" si="15"/>
        <v>s</v>
      </c>
      <c r="G39" s="5" t="str">
        <f t="shared" si="16"/>
        <v>s</v>
      </c>
      <c r="H39" s="5" t="str">
        <f t="shared" si="17"/>
        <v>0</v>
      </c>
      <c r="I39" s="5" t="str">
        <f t="shared" si="18"/>
        <v>0</v>
      </c>
      <c r="J39" s="5" t="str">
        <f t="shared" si="19"/>
        <v xml:space="preserve">6.14 </v>
      </c>
      <c r="K39" s="32">
        <f>'Raw Data'!C40</f>
        <v>6.4438356164000004</v>
      </c>
      <c r="L39" s="33" t="str">
        <f>'Raw Data'!D40</f>
        <v xml:space="preserve"> </v>
      </c>
      <c r="M39" s="33">
        <f>'Raw Data'!E40</f>
        <v>4.9677333632999998</v>
      </c>
      <c r="N39" s="33" t="str">
        <f>'Raw Data'!F40</f>
        <v xml:space="preserve"> </v>
      </c>
      <c r="O39" s="33" t="str">
        <f>'Raw Data'!G40</f>
        <v xml:space="preserve"> </v>
      </c>
      <c r="P39" s="33">
        <f>'Raw Data'!H40</f>
        <v>6.1418647675000004</v>
      </c>
      <c r="Q39" s="2" t="str">
        <f>IF('Raw Data'!O40="s","s","")</f>
        <v/>
      </c>
      <c r="R39" s="2" t="str">
        <f>IF('Raw Data'!P40="s","s","")</f>
        <v>s</v>
      </c>
      <c r="S39" s="2" t="str">
        <f>IF('Raw Data'!Q40="s","s","")</f>
        <v>s</v>
      </c>
      <c r="T39" s="2" t="str">
        <f>IF('Raw Data'!R40="s","s","")</f>
        <v/>
      </c>
      <c r="U39" s="2" t="str">
        <f>IF('Raw Data'!S40="s","s","")</f>
        <v/>
      </c>
      <c r="V39" s="2" t="str">
        <f>IF('Raw Data'!T40="s","s","")</f>
        <v/>
      </c>
      <c r="W39" s="37" t="str">
        <f>IF('Raw Data'!AG40="t","(t)","")</f>
        <v/>
      </c>
      <c r="X39" s="2" t="str">
        <f>IF('Raw Data'!AH40="t","(t)","")</f>
        <v/>
      </c>
      <c r="Y39" s="2" t="str">
        <f>IF('Raw Data'!AI40="t","(t)","")</f>
        <v/>
      </c>
      <c r="Z39" s="2" t="str">
        <f>IF('Raw Data'!AJ40="t","(t)","")</f>
        <v/>
      </c>
      <c r="AA39" s="2" t="str">
        <f>IF('Raw Data'!AK40="t","(t)","")</f>
        <v/>
      </c>
      <c r="AB39" s="2" t="str">
        <f>IF('Raw Data'!AL40="t","(t)","")</f>
        <v/>
      </c>
      <c r="AC39" s="1"/>
      <c r="AD39" s="1"/>
      <c r="AE39" s="1"/>
      <c r="AF39" s="1"/>
      <c r="AG39" s="1"/>
      <c r="AI39" s="1"/>
      <c r="AJ39" s="1"/>
      <c r="AK39" s="1"/>
      <c r="AL39" s="1"/>
      <c r="AM39" s="1"/>
    </row>
    <row r="40" spans="3:39" x14ac:dyDescent="0.3">
      <c r="C40" t="s">
        <v>27</v>
      </c>
      <c r="D40" t="s">
        <v>116</v>
      </c>
      <c r="E40" s="39" t="str">
        <f t="shared" si="14"/>
        <v>s</v>
      </c>
      <c r="F40" s="5" t="str">
        <f t="shared" si="15"/>
        <v>s</v>
      </c>
      <c r="G40" s="5" t="str">
        <f t="shared" si="16"/>
        <v>s</v>
      </c>
      <c r="H40" s="5" t="str">
        <f t="shared" si="17"/>
        <v>0</v>
      </c>
      <c r="I40" s="5" t="str">
        <f t="shared" si="18"/>
        <v>0</v>
      </c>
      <c r="J40" s="5" t="str">
        <f t="shared" si="19"/>
        <v xml:space="preserve">3.10 </v>
      </c>
      <c r="K40" s="32">
        <f>'Raw Data'!C41</f>
        <v>2.9506849315000001</v>
      </c>
      <c r="L40" s="33" t="str">
        <f>'Raw Data'!D41</f>
        <v xml:space="preserve"> </v>
      </c>
      <c r="M40" s="33" t="str">
        <f>'Raw Data'!E41</f>
        <v xml:space="preserve"> </v>
      </c>
      <c r="N40" s="33" t="str">
        <f>'Raw Data'!F41</f>
        <v xml:space="preserve"> </v>
      </c>
      <c r="O40" s="33" t="str">
        <f>'Raw Data'!G41</f>
        <v xml:space="preserve"> </v>
      </c>
      <c r="P40" s="33">
        <f>'Raw Data'!H41</f>
        <v>3.0973195829</v>
      </c>
      <c r="Q40" s="2" t="str">
        <f>IF('Raw Data'!O41="s","s","")</f>
        <v>s</v>
      </c>
      <c r="R40" s="2" t="str">
        <f>IF('Raw Data'!P41="s","s","")</f>
        <v>s</v>
      </c>
      <c r="S40" s="2" t="str">
        <f>IF('Raw Data'!Q41="s","s","")</f>
        <v>s</v>
      </c>
      <c r="T40" s="2" t="str">
        <f>IF('Raw Data'!R41="s","s","")</f>
        <v/>
      </c>
      <c r="U40" s="2" t="str">
        <f>IF('Raw Data'!S41="s","s","")</f>
        <v/>
      </c>
      <c r="V40" s="2" t="str">
        <f>IF('Raw Data'!T41="s","s","")</f>
        <v/>
      </c>
      <c r="W40" s="37" t="str">
        <f>IF('Raw Data'!AG41="t","(t)","")</f>
        <v/>
      </c>
      <c r="X40" s="2" t="str">
        <f>IF('Raw Data'!AH41="t","(t)","")</f>
        <v>(t)</v>
      </c>
      <c r="Y40" s="2" t="str">
        <f>IF('Raw Data'!AI41="t","(t)","")</f>
        <v>(t)</v>
      </c>
      <c r="Z40" s="2" t="str">
        <f>IF('Raw Data'!AJ41="t","(t)","")</f>
        <v/>
      </c>
      <c r="AA40" s="2" t="str">
        <f>IF('Raw Data'!AK41="t","(t)","")</f>
        <v/>
      </c>
      <c r="AB40" s="2" t="str">
        <f>IF('Raw Data'!AL41="t","(t)","")</f>
        <v/>
      </c>
      <c r="AC40" s="1"/>
      <c r="AD40" s="1"/>
      <c r="AE40" s="1"/>
      <c r="AF40" s="1"/>
      <c r="AG40" s="1"/>
      <c r="AI40" s="1"/>
      <c r="AJ40" s="1"/>
      <c r="AK40" s="1"/>
      <c r="AL40" s="1"/>
      <c r="AM40" s="1"/>
    </row>
    <row r="41" spans="3:39" x14ac:dyDescent="0.3">
      <c r="C41" t="s">
        <v>27</v>
      </c>
      <c r="D41" t="s">
        <v>117</v>
      </c>
      <c r="E41" s="39" t="str">
        <f t="shared" si="14"/>
        <v xml:space="preserve">1.49 </v>
      </c>
      <c r="F41" s="5" t="str">
        <f t="shared" si="15"/>
        <v>s</v>
      </c>
      <c r="G41" s="5" t="str">
        <f t="shared" si="16"/>
        <v>s</v>
      </c>
      <c r="H41" s="5" t="str">
        <f t="shared" si="17"/>
        <v>0</v>
      </c>
      <c r="I41" s="5" t="str">
        <f t="shared" si="18"/>
        <v>0</v>
      </c>
      <c r="J41" s="5" t="str">
        <f t="shared" si="19"/>
        <v xml:space="preserve">2.65 </v>
      </c>
      <c r="K41" s="32">
        <f>'Raw Data'!C42</f>
        <v>1.4914065424</v>
      </c>
      <c r="L41" s="33" t="str">
        <f>'Raw Data'!D42</f>
        <v xml:space="preserve"> </v>
      </c>
      <c r="M41" s="33">
        <f>'Raw Data'!E42</f>
        <v>1.2561643836</v>
      </c>
      <c r="N41" s="33" t="str">
        <f>'Raw Data'!F42</f>
        <v xml:space="preserve"> </v>
      </c>
      <c r="O41" s="33" t="str">
        <f>'Raw Data'!G42</f>
        <v xml:space="preserve"> </v>
      </c>
      <c r="P41" s="33">
        <f>'Raw Data'!H42</f>
        <v>2.6540314582</v>
      </c>
      <c r="Q41" s="2" t="str">
        <f>IF('Raw Data'!O42="s","s","")</f>
        <v/>
      </c>
      <c r="R41" s="2" t="str">
        <f>IF('Raw Data'!P42="s","s","")</f>
        <v>s</v>
      </c>
      <c r="S41" s="2" t="str">
        <f>IF('Raw Data'!Q42="s","s","")</f>
        <v>s</v>
      </c>
      <c r="T41" s="2" t="str">
        <f>IF('Raw Data'!R42="s","s","")</f>
        <v/>
      </c>
      <c r="U41" s="2" t="str">
        <f>IF('Raw Data'!S42="s","s","")</f>
        <v/>
      </c>
      <c r="V41" s="2" t="str">
        <f>IF('Raw Data'!T42="s","s","")</f>
        <v/>
      </c>
      <c r="W41" s="37" t="str">
        <f>IF('Raw Data'!AG42="t","(t)","")</f>
        <v/>
      </c>
      <c r="X41" s="2" t="str">
        <f>IF('Raw Data'!AH42="t","(t)","")</f>
        <v>(t)</v>
      </c>
      <c r="Y41" s="2" t="str">
        <f>IF('Raw Data'!AI42="t","(t)","")</f>
        <v/>
      </c>
      <c r="Z41" s="2" t="str">
        <f>IF('Raw Data'!AJ42="t","(t)","")</f>
        <v/>
      </c>
      <c r="AA41" s="2" t="str">
        <f>IF('Raw Data'!AK42="t","(t)","")</f>
        <v/>
      </c>
      <c r="AB41" s="2" t="str">
        <f>IF('Raw Data'!AL42="t","(t)","")</f>
        <v/>
      </c>
      <c r="AC41" s="1"/>
      <c r="AD41" s="1"/>
      <c r="AE41" s="1"/>
      <c r="AF41" s="1"/>
      <c r="AG41" s="1"/>
      <c r="AI41" s="1"/>
      <c r="AJ41" s="1"/>
      <c r="AK41" s="1"/>
      <c r="AL41" s="1"/>
      <c r="AM41" s="1"/>
    </row>
    <row r="42" spans="3:39" x14ac:dyDescent="0.3">
      <c r="C42" t="s">
        <v>28</v>
      </c>
      <c r="D42" t="s">
        <v>115</v>
      </c>
      <c r="E42" s="39" t="str">
        <f t="shared" si="14"/>
        <v xml:space="preserve">1.20 </v>
      </c>
      <c r="F42" s="5" t="str">
        <f t="shared" si="15"/>
        <v>s</v>
      </c>
      <c r="G42" s="5" t="str">
        <f t="shared" si="16"/>
        <v>s</v>
      </c>
      <c r="H42" s="5" t="str">
        <f t="shared" si="17"/>
        <v>0</v>
      </c>
      <c r="I42" s="5" t="str">
        <f t="shared" si="18"/>
        <v>0</v>
      </c>
      <c r="J42" s="5" t="str">
        <f t="shared" si="19"/>
        <v xml:space="preserve">1.76 </v>
      </c>
      <c r="K42" s="32">
        <f>'Raw Data'!C43</f>
        <v>1.2032075754</v>
      </c>
      <c r="L42" s="33" t="str">
        <f>'Raw Data'!D43</f>
        <v xml:space="preserve"> </v>
      </c>
      <c r="M42" s="33" t="str">
        <f>'Raw Data'!E43</f>
        <v xml:space="preserve"> </v>
      </c>
      <c r="N42" s="33" t="str">
        <f>'Raw Data'!F43</f>
        <v xml:space="preserve"> </v>
      </c>
      <c r="O42" s="33" t="str">
        <f>'Raw Data'!G43</f>
        <v xml:space="preserve"> </v>
      </c>
      <c r="P42" s="33">
        <f>'Raw Data'!H43</f>
        <v>1.7568617911</v>
      </c>
      <c r="Q42" s="2" t="str">
        <f>IF('Raw Data'!O43="s","s","")</f>
        <v/>
      </c>
      <c r="R42" s="2" t="str">
        <f>IF('Raw Data'!P43="s","s","")</f>
        <v>s</v>
      </c>
      <c r="S42" s="2" t="str">
        <f>IF('Raw Data'!Q43="s","s","")</f>
        <v>s</v>
      </c>
      <c r="T42" s="2" t="str">
        <f>IF('Raw Data'!R43="s","s","")</f>
        <v/>
      </c>
      <c r="U42" s="2" t="str">
        <f>IF('Raw Data'!S43="s","s","")</f>
        <v/>
      </c>
      <c r="V42" s="2" t="str">
        <f>IF('Raw Data'!T43="s","s","")</f>
        <v/>
      </c>
      <c r="W42" s="37" t="str">
        <f>IF('Raw Data'!AG43="t","(t)","")</f>
        <v/>
      </c>
      <c r="X42" s="2" t="str">
        <f>IF('Raw Data'!AH43="t","(t)","")</f>
        <v/>
      </c>
      <c r="Y42" s="2" t="str">
        <f>IF('Raw Data'!AI43="t","(t)","")</f>
        <v/>
      </c>
      <c r="Z42" s="2" t="str">
        <f>IF('Raw Data'!AJ43="t","(t)","")</f>
        <v/>
      </c>
      <c r="AA42" s="2" t="str">
        <f>IF('Raw Data'!AK43="t","(t)","")</f>
        <v/>
      </c>
      <c r="AB42" s="2" t="str">
        <f>IF('Raw Data'!AL43="t","(t)","")</f>
        <v/>
      </c>
      <c r="AC42" s="1"/>
      <c r="AD42" s="1"/>
      <c r="AE42" s="1"/>
      <c r="AF42" s="1"/>
      <c r="AG42" s="1"/>
      <c r="AI42" s="1"/>
      <c r="AJ42" s="1"/>
      <c r="AK42" s="1"/>
      <c r="AL42" s="1"/>
      <c r="AM42" s="1"/>
    </row>
    <row r="43" spans="3:39" x14ac:dyDescent="0.3">
      <c r="C43" t="s">
        <v>28</v>
      </c>
      <c r="D43" t="s">
        <v>116</v>
      </c>
      <c r="E43" s="39" t="str">
        <f t="shared" si="14"/>
        <v>s</v>
      </c>
      <c r="F43" s="5" t="str">
        <f t="shared" si="15"/>
        <v>s</v>
      </c>
      <c r="G43" s="5" t="str">
        <f t="shared" si="16"/>
        <v>0</v>
      </c>
      <c r="H43" s="5" t="str">
        <f t="shared" si="17"/>
        <v>0</v>
      </c>
      <c r="I43" s="5" t="str">
        <f t="shared" si="18"/>
        <v xml:space="preserve">0.24 </v>
      </c>
      <c r="J43" s="5" t="str">
        <f t="shared" si="19"/>
        <v xml:space="preserve">3.13 </v>
      </c>
      <c r="K43" s="32">
        <f>'Raw Data'!C44</f>
        <v>2.1599970058000002</v>
      </c>
      <c r="L43" s="33" t="str">
        <f>'Raw Data'!D44</f>
        <v xml:space="preserve"> </v>
      </c>
      <c r="M43" s="33" t="str">
        <f>'Raw Data'!E44</f>
        <v xml:space="preserve"> </v>
      </c>
      <c r="N43" s="33" t="str">
        <f>'Raw Data'!F44</f>
        <v xml:space="preserve"> </v>
      </c>
      <c r="O43" s="33">
        <f>'Raw Data'!G44</f>
        <v>0.23770491799999999</v>
      </c>
      <c r="P43" s="33">
        <f>'Raw Data'!H44</f>
        <v>3.1260039424000001</v>
      </c>
      <c r="Q43" s="2" t="str">
        <f>IF('Raw Data'!O44="s","s","")</f>
        <v>s</v>
      </c>
      <c r="R43" s="2" t="str">
        <f>IF('Raw Data'!P44="s","s","")</f>
        <v>s</v>
      </c>
      <c r="S43" s="2" t="str">
        <f>IF('Raw Data'!Q44="s","s","")</f>
        <v/>
      </c>
      <c r="T43" s="2" t="str">
        <f>IF('Raw Data'!R44="s","s","")</f>
        <v/>
      </c>
      <c r="U43" s="2" t="str">
        <f>IF('Raw Data'!S44="s","s","")</f>
        <v/>
      </c>
      <c r="V43" s="2" t="str">
        <f>IF('Raw Data'!T44="s","s","")</f>
        <v/>
      </c>
      <c r="W43" s="37" t="str">
        <f>IF('Raw Data'!AG44="t","(t)","")</f>
        <v/>
      </c>
      <c r="X43" s="2" t="str">
        <f>IF('Raw Data'!AH44="t","(t)","")</f>
        <v/>
      </c>
      <c r="Y43" s="2" t="str">
        <f>IF('Raw Data'!AI44="t","(t)","")</f>
        <v/>
      </c>
      <c r="Z43" s="2" t="str">
        <f>IF('Raw Data'!AJ44="t","(t)","")</f>
        <v/>
      </c>
      <c r="AA43" s="2" t="str">
        <f>IF('Raw Data'!AK44="t","(t)","")</f>
        <v/>
      </c>
      <c r="AB43" s="2" t="str">
        <f>IF('Raw Data'!AL44="t","(t)","")</f>
        <v/>
      </c>
      <c r="AC43" s="1"/>
      <c r="AD43" s="1"/>
      <c r="AE43" s="1"/>
      <c r="AF43" s="1"/>
      <c r="AG43" s="1"/>
      <c r="AI43" s="1"/>
      <c r="AJ43" s="1"/>
      <c r="AK43" s="1"/>
      <c r="AL43" s="1"/>
      <c r="AM43" s="1"/>
    </row>
    <row r="44" spans="3:39" x14ac:dyDescent="0.3">
      <c r="C44" t="s">
        <v>28</v>
      </c>
      <c r="D44" t="s">
        <v>117</v>
      </c>
      <c r="E44" s="39" t="str">
        <f t="shared" si="14"/>
        <v xml:space="preserve">3.11 </v>
      </c>
      <c r="F44" s="5" t="str">
        <f t="shared" si="15"/>
        <v>s</v>
      </c>
      <c r="G44" s="5" t="str">
        <f t="shared" si="16"/>
        <v xml:space="preserve">2.90 </v>
      </c>
      <c r="H44" s="5" t="str">
        <f t="shared" si="17"/>
        <v>0</v>
      </c>
      <c r="I44" s="5" t="str">
        <f t="shared" si="18"/>
        <v>0</v>
      </c>
      <c r="J44" s="5" t="str">
        <f t="shared" si="19"/>
        <v xml:space="preserve">5.51 </v>
      </c>
      <c r="K44" s="32">
        <f>'Raw Data'!C45</f>
        <v>3.1095965266999999</v>
      </c>
      <c r="L44" s="33" t="str">
        <f>'Raw Data'!D45</f>
        <v xml:space="preserve"> </v>
      </c>
      <c r="M44" s="33">
        <f>'Raw Data'!E45</f>
        <v>2.9036117973</v>
      </c>
      <c r="N44" s="33" t="str">
        <f>'Raw Data'!F45</f>
        <v xml:space="preserve"> </v>
      </c>
      <c r="O44" s="33" t="str">
        <f>'Raw Data'!G45</f>
        <v xml:space="preserve"> </v>
      </c>
      <c r="P44" s="33">
        <f>'Raw Data'!H45</f>
        <v>5.5148470443999997</v>
      </c>
      <c r="Q44" s="2" t="str">
        <f>IF('Raw Data'!O45="s","s","")</f>
        <v/>
      </c>
      <c r="R44" s="2" t="str">
        <f>IF('Raw Data'!P45="s","s","")</f>
        <v>s</v>
      </c>
      <c r="S44" s="2" t="str">
        <f>IF('Raw Data'!Q45="s","s","")</f>
        <v/>
      </c>
      <c r="T44" s="2" t="str">
        <f>IF('Raw Data'!R45="s","s","")</f>
        <v/>
      </c>
      <c r="U44" s="2" t="str">
        <f>IF('Raw Data'!S45="s","s","")</f>
        <v/>
      </c>
      <c r="V44" s="2" t="str">
        <f>IF('Raw Data'!T45="s","s","")</f>
        <v/>
      </c>
      <c r="W44" s="37" t="str">
        <f>IF('Raw Data'!AG45="t","(t)","")</f>
        <v/>
      </c>
      <c r="X44" s="2" t="str">
        <f>IF('Raw Data'!AH45="t","(t)","")</f>
        <v/>
      </c>
      <c r="Y44" s="2" t="str">
        <f>IF('Raw Data'!AI45="t","(t)","")</f>
        <v/>
      </c>
      <c r="Z44" s="2" t="str">
        <f>IF('Raw Data'!AJ45="t","(t)","")</f>
        <v/>
      </c>
      <c r="AA44" s="2" t="str">
        <f>IF('Raw Data'!AK45="t","(t)","")</f>
        <v/>
      </c>
      <c r="AB44" s="2" t="str">
        <f>IF('Raw Data'!AL45="t","(t)","")</f>
        <v/>
      </c>
      <c r="AC44" s="1"/>
      <c r="AD44" s="1"/>
      <c r="AE44" s="1"/>
      <c r="AF44" s="1"/>
      <c r="AG44" s="1"/>
      <c r="AI44" s="1"/>
      <c r="AJ44" s="1"/>
      <c r="AK44" s="1"/>
      <c r="AL44" s="1"/>
      <c r="AM44" s="1"/>
    </row>
    <row r="45" spans="3:39" x14ac:dyDescent="0.3">
      <c r="C45" t="s">
        <v>29</v>
      </c>
      <c r="D45" t="s">
        <v>115</v>
      </c>
      <c r="E45" s="39" t="str">
        <f t="shared" si="14"/>
        <v>s</v>
      </c>
      <c r="F45" s="5" t="str">
        <f t="shared" si="15"/>
        <v>0</v>
      </c>
      <c r="G45" s="5" t="str">
        <f t="shared" si="16"/>
        <v>s</v>
      </c>
      <c r="H45" s="5" t="str">
        <f t="shared" si="17"/>
        <v>0</v>
      </c>
      <c r="I45" s="5" t="str">
        <f t="shared" si="18"/>
        <v>0</v>
      </c>
      <c r="J45" s="5" t="str">
        <f t="shared" si="19"/>
        <v>0</v>
      </c>
      <c r="K45" s="32" t="str">
        <f>'Raw Data'!C46</f>
        <v xml:space="preserve"> </v>
      </c>
      <c r="L45" s="33" t="str">
        <f>'Raw Data'!D46</f>
        <v xml:space="preserve"> </v>
      </c>
      <c r="M45" s="33" t="str">
        <f>'Raw Data'!E46</f>
        <v xml:space="preserve"> </v>
      </c>
      <c r="N45" s="33" t="str">
        <f>'Raw Data'!F46</f>
        <v xml:space="preserve"> </v>
      </c>
      <c r="O45" s="33" t="str">
        <f>'Raw Data'!G46</f>
        <v xml:space="preserve"> </v>
      </c>
      <c r="P45" s="33" t="str">
        <f>'Raw Data'!H46</f>
        <v xml:space="preserve"> </v>
      </c>
      <c r="Q45" s="2" t="str">
        <f>IF('Raw Data'!O46="s","s","")</f>
        <v>s</v>
      </c>
      <c r="R45" s="2" t="str">
        <f>IF('Raw Data'!P46="s","s","")</f>
        <v/>
      </c>
      <c r="S45" s="2" t="str">
        <f>IF('Raw Data'!Q46="s","s","")</f>
        <v>s</v>
      </c>
      <c r="T45" s="2" t="str">
        <f>IF('Raw Data'!R46="s","s","")</f>
        <v/>
      </c>
      <c r="U45" s="2" t="str">
        <f>IF('Raw Data'!S46="s","s","")</f>
        <v/>
      </c>
      <c r="V45" s="2" t="str">
        <f>IF('Raw Data'!T46="s","s","")</f>
        <v/>
      </c>
      <c r="W45" s="37" t="str">
        <f>IF('Raw Data'!AG46="t","(t)","")</f>
        <v/>
      </c>
      <c r="X45" s="2" t="str">
        <f>IF('Raw Data'!AH46="t","(t)","")</f>
        <v/>
      </c>
      <c r="Y45" s="2" t="str">
        <f>IF('Raw Data'!AI46="t","(t)","")</f>
        <v/>
      </c>
      <c r="Z45" s="2" t="str">
        <f>IF('Raw Data'!AJ46="t","(t)","")</f>
        <v/>
      </c>
      <c r="AA45" s="2" t="str">
        <f>IF('Raw Data'!AK46="t","(t)","")</f>
        <v/>
      </c>
      <c r="AB45" s="2" t="str">
        <f>IF('Raw Data'!AL46="t","(t)","")</f>
        <v/>
      </c>
      <c r="AC45" s="1"/>
      <c r="AD45" s="1"/>
      <c r="AE45" s="1"/>
      <c r="AF45" s="1"/>
      <c r="AG45" s="1"/>
      <c r="AI45" s="1"/>
      <c r="AJ45" s="1"/>
      <c r="AK45" s="1"/>
      <c r="AL45" s="1"/>
      <c r="AM45" s="1"/>
    </row>
    <row r="46" spans="3:39" x14ac:dyDescent="0.3">
      <c r="C46" t="s">
        <v>29</v>
      </c>
      <c r="D46" t="s">
        <v>116</v>
      </c>
      <c r="E46" s="39" t="str">
        <f t="shared" si="14"/>
        <v>s</v>
      </c>
      <c r="F46" s="5" t="str">
        <f t="shared" si="15"/>
        <v>s</v>
      </c>
      <c r="G46" s="5" t="str">
        <f t="shared" si="16"/>
        <v>s</v>
      </c>
      <c r="H46" s="5" t="str">
        <f t="shared" si="17"/>
        <v>0</v>
      </c>
      <c r="I46" s="5" t="str">
        <f t="shared" si="18"/>
        <v>0</v>
      </c>
      <c r="J46" s="5" t="str">
        <f t="shared" si="19"/>
        <v xml:space="preserve">4.33 </v>
      </c>
      <c r="K46" s="32">
        <f>'Raw Data'!C47</f>
        <v>3.3988621903</v>
      </c>
      <c r="L46" s="33" t="str">
        <f>'Raw Data'!D47</f>
        <v xml:space="preserve"> </v>
      </c>
      <c r="M46" s="33" t="str">
        <f>'Raw Data'!E47</f>
        <v xml:space="preserve"> </v>
      </c>
      <c r="N46" s="33" t="str">
        <f>'Raw Data'!F47</f>
        <v xml:space="preserve"> </v>
      </c>
      <c r="O46" s="33" t="str">
        <f>'Raw Data'!G47</f>
        <v xml:space="preserve"> </v>
      </c>
      <c r="P46" s="33">
        <f>'Raw Data'!H47</f>
        <v>4.3268253612000001</v>
      </c>
      <c r="Q46" s="2" t="str">
        <f>IF('Raw Data'!O47="s","s","")</f>
        <v>s</v>
      </c>
      <c r="R46" s="2" t="str">
        <f>IF('Raw Data'!P47="s","s","")</f>
        <v>s</v>
      </c>
      <c r="S46" s="2" t="str">
        <f>IF('Raw Data'!Q47="s","s","")</f>
        <v>s</v>
      </c>
      <c r="T46" s="2" t="str">
        <f>IF('Raw Data'!R47="s","s","")</f>
        <v/>
      </c>
      <c r="U46" s="2" t="str">
        <f>IF('Raw Data'!S47="s","s","")</f>
        <v/>
      </c>
      <c r="V46" s="2" t="str">
        <f>IF('Raw Data'!T47="s","s","")</f>
        <v/>
      </c>
      <c r="W46" s="37" t="str">
        <f>IF('Raw Data'!AG47="t","(t)","")</f>
        <v/>
      </c>
      <c r="X46" s="2" t="str">
        <f>IF('Raw Data'!AH47="t","(t)","")</f>
        <v/>
      </c>
      <c r="Y46" s="2" t="str">
        <f>IF('Raw Data'!AI47="t","(t)","")</f>
        <v/>
      </c>
      <c r="Z46" s="2" t="str">
        <f>IF('Raw Data'!AJ47="t","(t)","")</f>
        <v/>
      </c>
      <c r="AA46" s="2" t="str">
        <f>IF('Raw Data'!AK47="t","(t)","")</f>
        <v/>
      </c>
      <c r="AB46" s="2" t="str">
        <f>IF('Raw Data'!AL47="t","(t)","")</f>
        <v/>
      </c>
      <c r="AC46" s="1"/>
      <c r="AD46" s="1"/>
      <c r="AE46" s="1"/>
      <c r="AF46" s="1"/>
      <c r="AG46" s="1"/>
      <c r="AI46" s="1"/>
      <c r="AJ46" s="1"/>
      <c r="AK46" s="1"/>
      <c r="AL46" s="1"/>
      <c r="AM46" s="1"/>
    </row>
    <row r="47" spans="3:39" x14ac:dyDescent="0.3">
      <c r="C47" t="s">
        <v>29</v>
      </c>
      <c r="D47" t="s">
        <v>117</v>
      </c>
      <c r="E47" s="39" t="str">
        <f t="shared" si="14"/>
        <v xml:space="preserve">2.87 </v>
      </c>
      <c r="F47" s="5" t="str">
        <f t="shared" si="15"/>
        <v>0</v>
      </c>
      <c r="G47" s="5" t="str">
        <f t="shared" si="16"/>
        <v>s</v>
      </c>
      <c r="H47" s="5" t="str">
        <f t="shared" si="17"/>
        <v xml:space="preserve">3.48 </v>
      </c>
      <c r="I47" s="5" t="str">
        <f t="shared" si="18"/>
        <v>0</v>
      </c>
      <c r="J47" s="5" t="str">
        <f t="shared" si="19"/>
        <v xml:space="preserve">3.37 </v>
      </c>
      <c r="K47" s="32">
        <f>'Raw Data'!C48</f>
        <v>2.8657534246999998</v>
      </c>
      <c r="L47" s="33" t="str">
        <f>'Raw Data'!D48</f>
        <v xml:space="preserve"> </v>
      </c>
      <c r="M47" s="33">
        <f>'Raw Data'!E48</f>
        <v>1.2082191781</v>
      </c>
      <c r="N47" s="33">
        <f>'Raw Data'!F48</f>
        <v>3.4821917808</v>
      </c>
      <c r="O47" s="33" t="str">
        <f>'Raw Data'!G48</f>
        <v xml:space="preserve"> </v>
      </c>
      <c r="P47" s="33">
        <f>'Raw Data'!H48</f>
        <v>3.3730325701999999</v>
      </c>
      <c r="Q47" s="2" t="str">
        <f>IF('Raw Data'!O48="s","s","")</f>
        <v/>
      </c>
      <c r="R47" s="2" t="str">
        <f>IF('Raw Data'!P48="s","s","")</f>
        <v/>
      </c>
      <c r="S47" s="2" t="str">
        <f>IF('Raw Data'!Q48="s","s","")</f>
        <v>s</v>
      </c>
      <c r="T47" s="2" t="str">
        <f>IF('Raw Data'!R48="s","s","")</f>
        <v/>
      </c>
      <c r="U47" s="2" t="str">
        <f>IF('Raw Data'!S48="s","s","")</f>
        <v/>
      </c>
      <c r="V47" s="2" t="str">
        <f>IF('Raw Data'!T48="s","s","")</f>
        <v/>
      </c>
      <c r="W47" s="37" t="str">
        <f>IF('Raw Data'!AG48="t","(t)","")</f>
        <v/>
      </c>
      <c r="X47" s="2" t="str">
        <f>IF('Raw Data'!AH48="t","(t)","")</f>
        <v/>
      </c>
      <c r="Y47" s="2" t="str">
        <f>IF('Raw Data'!AI48="t","(t)","")</f>
        <v/>
      </c>
      <c r="Z47" s="2" t="str">
        <f>IF('Raw Data'!AJ48="t","(t)","")</f>
        <v/>
      </c>
      <c r="AA47" s="2" t="str">
        <f>IF('Raw Data'!AK48="t","(t)","")</f>
        <v/>
      </c>
      <c r="AB47" s="2" t="str">
        <f>IF('Raw Data'!AL48="t","(t)","")</f>
        <v/>
      </c>
      <c r="AC47" s="1"/>
      <c r="AD47" s="1"/>
      <c r="AE47" s="1"/>
      <c r="AF47" s="1"/>
      <c r="AG47" s="1"/>
      <c r="AI47" s="1"/>
      <c r="AJ47" s="1"/>
      <c r="AK47" s="1"/>
      <c r="AL47" s="1"/>
      <c r="AM47" s="1"/>
    </row>
    <row r="48" spans="3:39" x14ac:dyDescent="0.3">
      <c r="C48" t="s">
        <v>30</v>
      </c>
      <c r="D48" t="s">
        <v>115</v>
      </c>
      <c r="E48" s="39" t="str">
        <f t="shared" si="14"/>
        <v xml:space="preserve">2.99 </v>
      </c>
      <c r="F48" s="5" t="str">
        <f t="shared" si="15"/>
        <v>s</v>
      </c>
      <c r="G48" s="5" t="str">
        <f t="shared" si="16"/>
        <v>s</v>
      </c>
      <c r="H48" s="5" t="str">
        <f t="shared" si="17"/>
        <v>0</v>
      </c>
      <c r="I48" s="5" t="str">
        <f t="shared" si="18"/>
        <v>0</v>
      </c>
      <c r="J48" s="5" t="str">
        <f t="shared" si="19"/>
        <v xml:space="preserve">4.27 </v>
      </c>
      <c r="K48" s="32">
        <f>'Raw Data'!C49</f>
        <v>2.9863013699000001</v>
      </c>
      <c r="L48" s="33" t="str">
        <f>'Raw Data'!D49</f>
        <v xml:space="preserve"> </v>
      </c>
      <c r="M48" s="33">
        <f>'Raw Data'!E49</f>
        <v>5.7960251516000003</v>
      </c>
      <c r="N48" s="33" t="str">
        <f>'Raw Data'!F49</f>
        <v xml:space="preserve"> </v>
      </c>
      <c r="O48" s="33" t="str">
        <f>'Raw Data'!G49</f>
        <v xml:space="preserve"> </v>
      </c>
      <c r="P48" s="33">
        <f>'Raw Data'!H49</f>
        <v>4.2694328417999996</v>
      </c>
      <c r="Q48" s="2" t="str">
        <f>IF('Raw Data'!O49="s","s","")</f>
        <v/>
      </c>
      <c r="R48" s="2" t="str">
        <f>IF('Raw Data'!P49="s","s","")</f>
        <v>s</v>
      </c>
      <c r="S48" s="2" t="str">
        <f>IF('Raw Data'!Q49="s","s","")</f>
        <v>s</v>
      </c>
      <c r="T48" s="2" t="str">
        <f>IF('Raw Data'!R49="s","s","")</f>
        <v/>
      </c>
      <c r="U48" s="2" t="str">
        <f>IF('Raw Data'!S49="s","s","")</f>
        <v/>
      </c>
      <c r="V48" s="2" t="str">
        <f>IF('Raw Data'!T49="s","s","")</f>
        <v/>
      </c>
      <c r="W48" s="37" t="str">
        <f>IF('Raw Data'!AG49="t","(t)","")</f>
        <v/>
      </c>
      <c r="X48" s="2" t="str">
        <f>IF('Raw Data'!AH49="t","(t)","")</f>
        <v/>
      </c>
      <c r="Y48" s="2" t="str">
        <f>IF('Raw Data'!AI49="t","(t)","")</f>
        <v/>
      </c>
      <c r="Z48" s="2" t="str">
        <f>IF('Raw Data'!AJ49="t","(t)","")</f>
        <v/>
      </c>
      <c r="AA48" s="2" t="str">
        <f>IF('Raw Data'!AK49="t","(t)","")</f>
        <v/>
      </c>
      <c r="AB48" s="2" t="str">
        <f>IF('Raw Data'!AL49="t","(t)","")</f>
        <v/>
      </c>
      <c r="AC48" s="1"/>
      <c r="AD48" s="1"/>
      <c r="AE48" s="1"/>
      <c r="AF48" s="1"/>
      <c r="AG48" s="1"/>
      <c r="AI48" s="1"/>
      <c r="AJ48" s="1"/>
      <c r="AK48" s="1"/>
      <c r="AL48" s="1"/>
      <c r="AM48" s="1"/>
    </row>
    <row r="49" spans="3:39" x14ac:dyDescent="0.3">
      <c r="C49" t="s">
        <v>30</v>
      </c>
      <c r="D49" t="s">
        <v>116</v>
      </c>
      <c r="E49" s="39" t="str">
        <f t="shared" si="14"/>
        <v>s</v>
      </c>
      <c r="F49" s="5" t="str">
        <f t="shared" si="15"/>
        <v>s</v>
      </c>
      <c r="G49" s="5" t="str">
        <f t="shared" si="16"/>
        <v>s</v>
      </c>
      <c r="H49" s="5" t="str">
        <f t="shared" si="17"/>
        <v>0</v>
      </c>
      <c r="I49" s="5" t="str">
        <f t="shared" si="18"/>
        <v>0</v>
      </c>
      <c r="J49" s="5" t="str">
        <f t="shared" si="19"/>
        <v xml:space="preserve">4.59 </v>
      </c>
      <c r="K49" s="32">
        <f>'Raw Data'!C50</f>
        <v>5.3618908600999999</v>
      </c>
      <c r="L49" s="33" t="str">
        <f>'Raw Data'!D50</f>
        <v xml:space="preserve"> </v>
      </c>
      <c r="M49" s="33" t="str">
        <f>'Raw Data'!E50</f>
        <v xml:space="preserve"> </v>
      </c>
      <c r="N49" s="33" t="str">
        <f>'Raw Data'!F50</f>
        <v xml:space="preserve"> </v>
      </c>
      <c r="O49" s="33" t="str">
        <f>'Raw Data'!G50</f>
        <v xml:space="preserve"> </v>
      </c>
      <c r="P49" s="33">
        <f>'Raw Data'!H50</f>
        <v>4.5919557124999999</v>
      </c>
      <c r="Q49" s="2" t="str">
        <f>IF('Raw Data'!O50="s","s","")</f>
        <v>s</v>
      </c>
      <c r="R49" s="2" t="str">
        <f>IF('Raw Data'!P50="s","s","")</f>
        <v>s</v>
      </c>
      <c r="S49" s="2" t="str">
        <f>IF('Raw Data'!Q50="s","s","")</f>
        <v>s</v>
      </c>
      <c r="T49" s="2" t="str">
        <f>IF('Raw Data'!R50="s","s","")</f>
        <v/>
      </c>
      <c r="U49" s="2" t="str">
        <f>IF('Raw Data'!S50="s","s","")</f>
        <v/>
      </c>
      <c r="V49" s="2" t="str">
        <f>IF('Raw Data'!T50="s","s","")</f>
        <v/>
      </c>
      <c r="W49" s="37" t="str">
        <f>IF('Raw Data'!AG50="t","(t)","")</f>
        <v/>
      </c>
      <c r="X49" s="2" t="str">
        <f>IF('Raw Data'!AH50="t","(t)","")</f>
        <v/>
      </c>
      <c r="Y49" s="2" t="str">
        <f>IF('Raw Data'!AI50="t","(t)","")</f>
        <v/>
      </c>
      <c r="Z49" s="2" t="str">
        <f>IF('Raw Data'!AJ50="t","(t)","")</f>
        <v/>
      </c>
      <c r="AA49" s="2" t="str">
        <f>IF('Raw Data'!AK50="t","(t)","")</f>
        <v/>
      </c>
      <c r="AB49" s="2" t="str">
        <f>IF('Raw Data'!AL50="t","(t)","")</f>
        <v/>
      </c>
      <c r="AC49" s="1"/>
      <c r="AD49" s="1"/>
      <c r="AE49" s="1"/>
      <c r="AF49" s="1"/>
      <c r="AG49" s="1"/>
      <c r="AI49" s="1"/>
      <c r="AJ49" s="1"/>
      <c r="AK49" s="1"/>
      <c r="AL49" s="1"/>
      <c r="AM49" s="1"/>
    </row>
    <row r="50" spans="3:39" x14ac:dyDescent="0.3">
      <c r="C50" t="s">
        <v>30</v>
      </c>
      <c r="D50" t="s">
        <v>117</v>
      </c>
      <c r="E50" s="39" t="str">
        <f t="shared" si="14"/>
        <v>s</v>
      </c>
      <c r="F50" s="5" t="str">
        <f t="shared" si="15"/>
        <v>s</v>
      </c>
      <c r="G50" s="5" t="str">
        <f t="shared" si="16"/>
        <v>s</v>
      </c>
      <c r="H50" s="5" t="str">
        <f t="shared" si="17"/>
        <v>0</v>
      </c>
      <c r="I50" s="5" t="str">
        <f t="shared" si="18"/>
        <v>0</v>
      </c>
      <c r="J50" s="5" t="str">
        <f t="shared" si="19"/>
        <v xml:space="preserve">3.00 </v>
      </c>
      <c r="K50" s="32">
        <f>'Raw Data'!C51</f>
        <v>0.93287671230000002</v>
      </c>
      <c r="L50" s="33" t="str">
        <f>'Raw Data'!D51</f>
        <v xml:space="preserve"> </v>
      </c>
      <c r="M50" s="33" t="str">
        <f>'Raw Data'!E51</f>
        <v xml:space="preserve"> </v>
      </c>
      <c r="N50" s="33" t="str">
        <f>'Raw Data'!F51</f>
        <v xml:space="preserve"> </v>
      </c>
      <c r="O50" s="33" t="str">
        <f>'Raw Data'!G51</f>
        <v xml:space="preserve"> </v>
      </c>
      <c r="P50" s="33">
        <f>'Raw Data'!H51</f>
        <v>2.9976592558999999</v>
      </c>
      <c r="Q50" s="2" t="str">
        <f>IF('Raw Data'!O51="s","s","")</f>
        <v>s</v>
      </c>
      <c r="R50" s="2" t="str">
        <f>IF('Raw Data'!P51="s","s","")</f>
        <v>s</v>
      </c>
      <c r="S50" s="2" t="str">
        <f>IF('Raw Data'!Q51="s","s","")</f>
        <v>s</v>
      </c>
      <c r="T50" s="2" t="str">
        <f>IF('Raw Data'!R51="s","s","")</f>
        <v/>
      </c>
      <c r="U50" s="2" t="str">
        <f>IF('Raw Data'!S51="s","s","")</f>
        <v/>
      </c>
      <c r="V50" s="2" t="str">
        <f>IF('Raw Data'!T51="s","s","")</f>
        <v/>
      </c>
      <c r="W50" s="37" t="str">
        <f>IF('Raw Data'!AG51="t","(t)","")</f>
        <v/>
      </c>
      <c r="X50" s="2" t="str">
        <f>IF('Raw Data'!AH51="t","(t)","")</f>
        <v/>
      </c>
      <c r="Y50" s="2" t="str">
        <f>IF('Raw Data'!AI51="t","(t)","")</f>
        <v/>
      </c>
      <c r="Z50" s="2" t="str">
        <f>IF('Raw Data'!AJ51="t","(t)","")</f>
        <v/>
      </c>
      <c r="AA50" s="2" t="str">
        <f>IF('Raw Data'!AK51="t","(t)","")</f>
        <v/>
      </c>
      <c r="AB50" s="2" t="str">
        <f>IF('Raw Data'!AL51="t","(t)","")</f>
        <v/>
      </c>
      <c r="AC50" s="1"/>
      <c r="AD50" s="1"/>
      <c r="AE50" s="1"/>
      <c r="AF50" s="1"/>
      <c r="AG50" s="1"/>
      <c r="AI50" s="1"/>
      <c r="AJ50" s="1"/>
      <c r="AK50" s="1"/>
      <c r="AL50" s="1"/>
      <c r="AM50" s="1"/>
    </row>
    <row r="51" spans="3:39" x14ac:dyDescent="0.3">
      <c r="C51" t="s">
        <v>31</v>
      </c>
      <c r="D51" t="s">
        <v>115</v>
      </c>
      <c r="E51" s="39" t="str">
        <f t="shared" si="14"/>
        <v>s</v>
      </c>
      <c r="F51" s="5" t="str">
        <f t="shared" si="15"/>
        <v>0</v>
      </c>
      <c r="G51" s="5" t="str">
        <f t="shared" si="16"/>
        <v>0</v>
      </c>
      <c r="H51" s="5" t="str">
        <f t="shared" si="17"/>
        <v>0</v>
      </c>
      <c r="I51" s="5" t="str">
        <f t="shared" si="18"/>
        <v>0</v>
      </c>
      <c r="J51" s="5" t="str">
        <f t="shared" si="19"/>
        <v>0</v>
      </c>
      <c r="K51" s="32" t="str">
        <f>'Raw Data'!C52</f>
        <v xml:space="preserve"> </v>
      </c>
      <c r="L51" s="33" t="str">
        <f>'Raw Data'!D52</f>
        <v xml:space="preserve"> </v>
      </c>
      <c r="M51" s="33" t="str">
        <f>'Raw Data'!E52</f>
        <v xml:space="preserve"> </v>
      </c>
      <c r="N51" s="33" t="str">
        <f>'Raw Data'!F52</f>
        <v xml:space="preserve"> </v>
      </c>
      <c r="O51" s="33" t="str">
        <f>'Raw Data'!G52</f>
        <v xml:space="preserve"> </v>
      </c>
      <c r="P51" s="33" t="str">
        <f>'Raw Data'!H52</f>
        <v xml:space="preserve"> </v>
      </c>
      <c r="Q51" s="2" t="str">
        <f>IF('Raw Data'!O52="s","s","")</f>
        <v>s</v>
      </c>
      <c r="R51" s="2" t="str">
        <f>IF('Raw Data'!P52="s","s","")</f>
        <v/>
      </c>
      <c r="S51" s="2" t="str">
        <f>IF('Raw Data'!Q52="s","s","")</f>
        <v/>
      </c>
      <c r="T51" s="2" t="str">
        <f>IF('Raw Data'!R52="s","s","")</f>
        <v/>
      </c>
      <c r="U51" s="2" t="str">
        <f>IF('Raw Data'!S52="s","s","")</f>
        <v/>
      </c>
      <c r="V51" s="2" t="str">
        <f>IF('Raw Data'!T52="s","s","")</f>
        <v/>
      </c>
      <c r="W51" s="37" t="str">
        <f>IF('Raw Data'!AG52="t","(t)","")</f>
        <v/>
      </c>
      <c r="X51" s="2" t="str">
        <f>IF('Raw Data'!AH52="t","(t)","")</f>
        <v/>
      </c>
      <c r="Y51" s="2" t="str">
        <f>IF('Raw Data'!AI52="t","(t)","")</f>
        <v/>
      </c>
      <c r="Z51" s="2" t="str">
        <f>IF('Raw Data'!AJ52="t","(t)","")</f>
        <v/>
      </c>
      <c r="AA51" s="2" t="str">
        <f>IF('Raw Data'!AK52="t","(t)","")</f>
        <v/>
      </c>
      <c r="AB51" s="2" t="str">
        <f>IF('Raw Data'!AL52="t","(t)","")</f>
        <v/>
      </c>
      <c r="AC51" s="1"/>
      <c r="AD51" s="1"/>
      <c r="AE51" s="1"/>
      <c r="AF51" s="1"/>
      <c r="AG51" s="1"/>
      <c r="AI51" s="1"/>
      <c r="AJ51" s="1"/>
      <c r="AK51" s="1"/>
      <c r="AL51" s="1"/>
      <c r="AM51" s="1"/>
    </row>
    <row r="52" spans="3:39" x14ac:dyDescent="0.3">
      <c r="C52" t="s">
        <v>31</v>
      </c>
      <c r="D52" t="s">
        <v>116</v>
      </c>
      <c r="E52" s="39" t="str">
        <f t="shared" si="14"/>
        <v>0</v>
      </c>
      <c r="F52" s="5" t="str">
        <f t="shared" si="15"/>
        <v>s</v>
      </c>
      <c r="G52" s="5" t="str">
        <f t="shared" si="16"/>
        <v>s</v>
      </c>
      <c r="H52" s="5" t="str">
        <f t="shared" si="17"/>
        <v>0</v>
      </c>
      <c r="I52" s="5" t="str">
        <f t="shared" si="18"/>
        <v>0</v>
      </c>
      <c r="J52" s="5" t="str">
        <f t="shared" si="19"/>
        <v>0</v>
      </c>
      <c r="K52" s="32" t="str">
        <f>'Raw Data'!C53</f>
        <v xml:space="preserve"> </v>
      </c>
      <c r="L52" s="33" t="str">
        <f>'Raw Data'!D53</f>
        <v xml:space="preserve"> </v>
      </c>
      <c r="M52" s="33" t="str">
        <f>'Raw Data'!E53</f>
        <v xml:space="preserve"> </v>
      </c>
      <c r="N52" s="33" t="str">
        <f>'Raw Data'!F53</f>
        <v xml:space="preserve"> </v>
      </c>
      <c r="O52" s="33" t="str">
        <f>'Raw Data'!G53</f>
        <v xml:space="preserve"> </v>
      </c>
      <c r="P52" s="33" t="str">
        <f>'Raw Data'!H53</f>
        <v xml:space="preserve"> </v>
      </c>
      <c r="Q52" s="2" t="str">
        <f>IF('Raw Data'!O53="s","s","")</f>
        <v/>
      </c>
      <c r="R52" s="2" t="str">
        <f>IF('Raw Data'!P53="s","s","")</f>
        <v>s</v>
      </c>
      <c r="S52" s="2" t="str">
        <f>IF('Raw Data'!Q53="s","s","")</f>
        <v>s</v>
      </c>
      <c r="T52" s="2" t="str">
        <f>IF('Raw Data'!R53="s","s","")</f>
        <v/>
      </c>
      <c r="U52" s="2" t="str">
        <f>IF('Raw Data'!S53="s","s","")</f>
        <v/>
      </c>
      <c r="V52" s="2" t="str">
        <f>IF('Raw Data'!T53="s","s","")</f>
        <v/>
      </c>
      <c r="W52" s="37" t="str">
        <f>IF('Raw Data'!AG53="t","(t)","")</f>
        <v/>
      </c>
      <c r="X52" s="2" t="str">
        <f>IF('Raw Data'!AH53="t","(t)","")</f>
        <v/>
      </c>
      <c r="Y52" s="2" t="str">
        <f>IF('Raw Data'!AI53="t","(t)","")</f>
        <v/>
      </c>
      <c r="Z52" s="2" t="str">
        <f>IF('Raw Data'!AJ53="t","(t)","")</f>
        <v/>
      </c>
      <c r="AA52" s="2" t="str">
        <f>IF('Raw Data'!AK53="t","(t)","")</f>
        <v/>
      </c>
      <c r="AB52" s="2" t="str">
        <f>IF('Raw Data'!AL53="t","(t)","")</f>
        <v/>
      </c>
      <c r="AC52" s="1"/>
      <c r="AD52" s="1"/>
      <c r="AE52" s="1"/>
      <c r="AF52" s="1"/>
      <c r="AG52" s="1"/>
      <c r="AI52" s="1"/>
      <c r="AJ52" s="1"/>
      <c r="AK52" s="1"/>
      <c r="AL52" s="1"/>
      <c r="AM52" s="1"/>
    </row>
    <row r="53" spans="3:39" x14ac:dyDescent="0.3">
      <c r="C53" t="s">
        <v>31</v>
      </c>
      <c r="D53" t="s">
        <v>117</v>
      </c>
      <c r="E53" s="39" t="str">
        <f t="shared" si="14"/>
        <v>s</v>
      </c>
      <c r="F53" s="5" t="str">
        <f t="shared" si="15"/>
        <v>s</v>
      </c>
      <c r="G53" s="5" t="str">
        <f t="shared" si="16"/>
        <v>0</v>
      </c>
      <c r="H53" s="5" t="str">
        <f t="shared" si="17"/>
        <v>0</v>
      </c>
      <c r="I53" s="5" t="str">
        <f t="shared" si="18"/>
        <v>0</v>
      </c>
      <c r="J53" s="5" t="str">
        <f t="shared" si="19"/>
        <v xml:space="preserve">6.13 </v>
      </c>
      <c r="K53" s="32">
        <f>'Raw Data'!C54</f>
        <v>3.5712328766999999</v>
      </c>
      <c r="L53" s="33" t="str">
        <f>'Raw Data'!D54</f>
        <v xml:space="preserve"> </v>
      </c>
      <c r="M53" s="33" t="str">
        <f>'Raw Data'!E54</f>
        <v xml:space="preserve"> </v>
      </c>
      <c r="N53" s="33" t="str">
        <f>'Raw Data'!F54</f>
        <v xml:space="preserve"> </v>
      </c>
      <c r="O53" s="33" t="str">
        <f>'Raw Data'!G54</f>
        <v xml:space="preserve"> </v>
      </c>
      <c r="P53" s="33">
        <f>'Raw Data'!H54</f>
        <v>6.1253424658000002</v>
      </c>
      <c r="Q53" s="2" t="str">
        <f>IF('Raw Data'!O54="s","s","")</f>
        <v>s</v>
      </c>
      <c r="R53" s="2" t="str">
        <f>IF('Raw Data'!P54="s","s","")</f>
        <v>s</v>
      </c>
      <c r="S53" s="2" t="str">
        <f>IF('Raw Data'!Q54="s","s","")</f>
        <v/>
      </c>
      <c r="T53" s="2" t="str">
        <f>IF('Raw Data'!R54="s","s","")</f>
        <v/>
      </c>
      <c r="U53" s="2" t="str">
        <f>IF('Raw Data'!S54="s","s","")</f>
        <v/>
      </c>
      <c r="V53" s="2" t="str">
        <f>IF('Raw Data'!T54="s","s","")</f>
        <v/>
      </c>
      <c r="W53" s="37" t="str">
        <f>IF('Raw Data'!AG54="t","(t)","")</f>
        <v/>
      </c>
      <c r="X53" s="2" t="str">
        <f>IF('Raw Data'!AH54="t","(t)","")</f>
        <v/>
      </c>
      <c r="Y53" s="2" t="str">
        <f>IF('Raw Data'!AI54="t","(t)","")</f>
        <v/>
      </c>
      <c r="Z53" s="2" t="str">
        <f>IF('Raw Data'!AJ54="t","(t)","")</f>
        <v/>
      </c>
      <c r="AA53" s="2" t="str">
        <f>IF('Raw Data'!AK54="t","(t)","")</f>
        <v/>
      </c>
      <c r="AB53" s="2" t="str">
        <f>IF('Raw Data'!AL54="t","(t)","")</f>
        <v/>
      </c>
      <c r="AC53" s="1"/>
      <c r="AD53" s="1"/>
      <c r="AE53" s="1"/>
      <c r="AF53" s="1"/>
      <c r="AG53" s="1"/>
      <c r="AI53" s="1"/>
      <c r="AJ53" s="1"/>
      <c r="AK53" s="1"/>
      <c r="AL53" s="1"/>
      <c r="AM53" s="1"/>
    </row>
    <row r="54" spans="3:39" x14ac:dyDescent="0.3">
      <c r="C54" t="s">
        <v>23</v>
      </c>
      <c r="D54" t="s">
        <v>115</v>
      </c>
      <c r="E54" s="39" t="str">
        <f t="shared" si="14"/>
        <v xml:space="preserve">4.36 </v>
      </c>
      <c r="F54" s="5" t="str">
        <f t="shared" si="15"/>
        <v xml:space="preserve">6.55 </v>
      </c>
      <c r="G54" s="5" t="str">
        <f t="shared" si="16"/>
        <v>6.04 (t)</v>
      </c>
      <c r="H54" s="5" t="str">
        <f t="shared" si="17"/>
        <v>4.52 (t)</v>
      </c>
      <c r="I54" s="5" t="str">
        <f t="shared" si="18"/>
        <v xml:space="preserve">0.78 </v>
      </c>
      <c r="J54" s="5" t="str">
        <f t="shared" si="19"/>
        <v>5.90 (t)</v>
      </c>
      <c r="K54" s="32">
        <f>'Raw Data'!C55</f>
        <v>4.3579234972999998</v>
      </c>
      <c r="L54" s="33">
        <f>'Raw Data'!D55</f>
        <v>6.5506849315000002</v>
      </c>
      <c r="M54" s="33">
        <f>'Raw Data'!E55</f>
        <v>6.0408750654999999</v>
      </c>
      <c r="N54" s="33">
        <f>'Raw Data'!F55</f>
        <v>4.5150684932000003</v>
      </c>
      <c r="O54" s="33">
        <f>'Raw Data'!G55</f>
        <v>0.77878583729999995</v>
      </c>
      <c r="P54" s="33">
        <f>'Raw Data'!H55</f>
        <v>5.9003280992000002</v>
      </c>
      <c r="Q54" s="2" t="str">
        <f>IF('Raw Data'!O55="s","s","")</f>
        <v/>
      </c>
      <c r="R54" s="2" t="str">
        <f>IF('Raw Data'!P55="s","s","")</f>
        <v/>
      </c>
      <c r="S54" s="2" t="str">
        <f>IF('Raw Data'!Q55="s","s","")</f>
        <v/>
      </c>
      <c r="T54" s="2" t="str">
        <f>IF('Raw Data'!R55="s","s","")</f>
        <v/>
      </c>
      <c r="U54" s="2" t="str">
        <f>IF('Raw Data'!S55="s","s","")</f>
        <v/>
      </c>
      <c r="V54" s="2" t="str">
        <f>IF('Raw Data'!T55="s","s","")</f>
        <v/>
      </c>
      <c r="W54" s="37" t="str">
        <f>IF('Raw Data'!AG55="t","(t)","")</f>
        <v/>
      </c>
      <c r="X54" s="2" t="str">
        <f>IF('Raw Data'!AH55="t","(t)","")</f>
        <v/>
      </c>
      <c r="Y54" s="2" t="str">
        <f>IF('Raw Data'!AI55="t","(t)","")</f>
        <v>(t)</v>
      </c>
      <c r="Z54" s="2" t="str">
        <f>IF('Raw Data'!AJ55="t","(t)","")</f>
        <v>(t)</v>
      </c>
      <c r="AA54" s="2" t="str">
        <f>IF('Raw Data'!AK55="t","(t)","")</f>
        <v/>
      </c>
      <c r="AB54" s="2" t="str">
        <f>IF('Raw Data'!AL55="t","(t)","")</f>
        <v>(t)</v>
      </c>
      <c r="AC54" s="1"/>
      <c r="AD54" s="1"/>
      <c r="AE54" s="1"/>
      <c r="AF54" s="1"/>
      <c r="AG54" s="1"/>
      <c r="AI54" s="1"/>
      <c r="AJ54" s="1"/>
      <c r="AK54" s="1"/>
      <c r="AL54" s="1"/>
      <c r="AM54" s="1"/>
    </row>
    <row r="55" spans="3:39" x14ac:dyDescent="0.3">
      <c r="C55" t="s">
        <v>23</v>
      </c>
      <c r="D55" t="s">
        <v>116</v>
      </c>
      <c r="E55" s="39" t="str">
        <f t="shared" si="14"/>
        <v xml:space="preserve">3.36 </v>
      </c>
      <c r="F55" s="5" t="str">
        <f t="shared" si="15"/>
        <v xml:space="preserve">9.13 </v>
      </c>
      <c r="G55" s="5" t="str">
        <f t="shared" si="16"/>
        <v>1.90 (t)</v>
      </c>
      <c r="H55" s="5" t="str">
        <f t="shared" si="17"/>
        <v>2.79 (t)</v>
      </c>
      <c r="I55" s="5" t="str">
        <f t="shared" si="18"/>
        <v xml:space="preserve">3.56 </v>
      </c>
      <c r="J55" s="5" t="str">
        <f t="shared" si="19"/>
        <v>5.43 (t)</v>
      </c>
      <c r="K55" s="32">
        <f>'Raw Data'!C56</f>
        <v>3.3616438355999998</v>
      </c>
      <c r="L55" s="33">
        <f>'Raw Data'!D56</f>
        <v>9.1263492775999993</v>
      </c>
      <c r="M55" s="33">
        <f>'Raw Data'!E56</f>
        <v>1.9018826258999999</v>
      </c>
      <c r="N55" s="33">
        <f>'Raw Data'!F56</f>
        <v>2.7863013698999999</v>
      </c>
      <c r="O55" s="33">
        <f>'Raw Data'!G56</f>
        <v>3.5643835616000001</v>
      </c>
      <c r="P55" s="33">
        <f>'Raw Data'!H56</f>
        <v>5.4336208750999999</v>
      </c>
      <c r="Q55" s="2" t="str">
        <f>IF('Raw Data'!O56="s","s","")</f>
        <v/>
      </c>
      <c r="R55" s="2" t="str">
        <f>IF('Raw Data'!P56="s","s","")</f>
        <v/>
      </c>
      <c r="S55" s="2" t="str">
        <f>IF('Raw Data'!Q56="s","s","")</f>
        <v/>
      </c>
      <c r="T55" s="2" t="str">
        <f>IF('Raw Data'!R56="s","s","")</f>
        <v/>
      </c>
      <c r="U55" s="2" t="str">
        <f>IF('Raw Data'!S56="s","s","")</f>
        <v/>
      </c>
      <c r="V55" s="2" t="str">
        <f>IF('Raw Data'!T56="s","s","")</f>
        <v/>
      </c>
      <c r="W55" s="37" t="str">
        <f>IF('Raw Data'!AG56="t","(t)","")</f>
        <v/>
      </c>
      <c r="X55" s="2" t="str">
        <f>IF('Raw Data'!AH56="t","(t)","")</f>
        <v/>
      </c>
      <c r="Y55" s="2" t="str">
        <f>IF('Raw Data'!AI56="t","(t)","")</f>
        <v>(t)</v>
      </c>
      <c r="Z55" s="2" t="str">
        <f>IF('Raw Data'!AJ56="t","(t)","")</f>
        <v>(t)</v>
      </c>
      <c r="AA55" s="2" t="str">
        <f>IF('Raw Data'!AK56="t","(t)","")</f>
        <v/>
      </c>
      <c r="AB55" s="2" t="str">
        <f>IF('Raw Data'!AL56="t","(t)","")</f>
        <v>(t)</v>
      </c>
      <c r="AC55" s="1"/>
      <c r="AD55" s="1"/>
      <c r="AE55" s="1"/>
      <c r="AF55" s="1"/>
      <c r="AG55" s="1"/>
      <c r="AI55" s="1"/>
      <c r="AJ55" s="1"/>
      <c r="AK55" s="1"/>
      <c r="AL55" s="1"/>
      <c r="AM55" s="1"/>
    </row>
    <row r="56" spans="3:39" x14ac:dyDescent="0.3">
      <c r="C56" t="s">
        <v>23</v>
      </c>
      <c r="D56" t="s">
        <v>117</v>
      </c>
      <c r="E56" s="39" t="str">
        <f t="shared" si="14"/>
        <v xml:space="preserve">2.48 </v>
      </c>
      <c r="F56" s="5" t="str">
        <f t="shared" si="15"/>
        <v xml:space="preserve">7.62 </v>
      </c>
      <c r="G56" s="5" t="str">
        <f t="shared" si="16"/>
        <v>1.57 (t)</v>
      </c>
      <c r="H56" s="5" t="str">
        <f t="shared" si="17"/>
        <v>3.61 (t)</v>
      </c>
      <c r="I56" s="5" t="str">
        <f t="shared" si="18"/>
        <v xml:space="preserve">2.41 </v>
      </c>
      <c r="J56" s="5" t="str">
        <f t="shared" si="19"/>
        <v>4.99 (t)</v>
      </c>
      <c r="K56" s="32">
        <f>'Raw Data'!C57</f>
        <v>2.4786623250000002</v>
      </c>
      <c r="L56" s="33">
        <f>'Raw Data'!D57</f>
        <v>7.6246575341999998</v>
      </c>
      <c r="M56" s="33">
        <f>'Raw Data'!E57</f>
        <v>1.5653903735000001</v>
      </c>
      <c r="N56" s="33">
        <f>'Raw Data'!F57</f>
        <v>3.6109589040999999</v>
      </c>
      <c r="O56" s="33">
        <f>'Raw Data'!G57</f>
        <v>2.4109589041000001</v>
      </c>
      <c r="P56" s="33">
        <f>'Raw Data'!H57</f>
        <v>4.9946010747000003</v>
      </c>
      <c r="Q56" s="2" t="str">
        <f>IF('Raw Data'!O57="s","s","")</f>
        <v/>
      </c>
      <c r="R56" s="2" t="str">
        <f>IF('Raw Data'!P57="s","s","")</f>
        <v/>
      </c>
      <c r="S56" s="2" t="str">
        <f>IF('Raw Data'!Q57="s","s","")</f>
        <v/>
      </c>
      <c r="T56" s="2" t="str">
        <f>IF('Raw Data'!R57="s","s","")</f>
        <v/>
      </c>
      <c r="U56" s="2" t="str">
        <f>IF('Raw Data'!S57="s","s","")</f>
        <v/>
      </c>
      <c r="V56" s="2" t="str">
        <f>IF('Raw Data'!T57="s","s","")</f>
        <v/>
      </c>
      <c r="W56" s="37" t="str">
        <f>IF('Raw Data'!AG57="t","(t)","")</f>
        <v/>
      </c>
      <c r="X56" s="2" t="str">
        <f>IF('Raw Data'!AH57="t","(t)","")</f>
        <v/>
      </c>
      <c r="Y56" s="2" t="str">
        <f>IF('Raw Data'!AI57="t","(t)","")</f>
        <v>(t)</v>
      </c>
      <c r="Z56" s="2" t="str">
        <f>IF('Raw Data'!AJ57="t","(t)","")</f>
        <v>(t)</v>
      </c>
      <c r="AA56" s="2" t="str">
        <f>IF('Raw Data'!AK57="t","(t)","")</f>
        <v/>
      </c>
      <c r="AB56" s="2" t="str">
        <f>IF('Raw Data'!AL57="t","(t)","")</f>
        <v>(t)</v>
      </c>
    </row>
    <row r="57" spans="3:39" x14ac:dyDescent="0.3">
      <c r="C57" t="s">
        <v>24</v>
      </c>
      <c r="D57" t="s">
        <v>115</v>
      </c>
      <c r="E57" s="39" t="str">
        <f t="shared" si="14"/>
        <v xml:space="preserve">3.63 </v>
      </c>
      <c r="F57" s="5" t="str">
        <f t="shared" si="15"/>
        <v>s</v>
      </c>
      <c r="G57" s="5" t="str">
        <f t="shared" si="16"/>
        <v>2.29 (t)</v>
      </c>
      <c r="H57" s="5" t="str">
        <f t="shared" si="17"/>
        <v>0</v>
      </c>
      <c r="I57" s="5" t="str">
        <f t="shared" si="18"/>
        <v xml:space="preserve">2.39 </v>
      </c>
      <c r="J57" s="5" t="str">
        <f t="shared" si="19"/>
        <v>6.61 (t)</v>
      </c>
      <c r="K57" s="32">
        <f>'Raw Data'!C58</f>
        <v>3.6301369863000001</v>
      </c>
      <c r="L57" s="33">
        <f>'Raw Data'!D58</f>
        <v>7.0164383562000001</v>
      </c>
      <c r="M57" s="33">
        <f>'Raw Data'!E58</f>
        <v>2.2882513660999999</v>
      </c>
      <c r="N57" s="33" t="str">
        <f>'Raw Data'!F58</f>
        <v xml:space="preserve"> </v>
      </c>
      <c r="O57" s="33">
        <f>'Raw Data'!G58</f>
        <v>2.3916498240999999</v>
      </c>
      <c r="P57" s="33">
        <f>'Raw Data'!H58</f>
        <v>6.6147787327999996</v>
      </c>
      <c r="Q57" s="2" t="str">
        <f>IF('Raw Data'!O58="s","s","")</f>
        <v/>
      </c>
      <c r="R57" s="2" t="str">
        <f>IF('Raw Data'!P58="s","s","")</f>
        <v>s</v>
      </c>
      <c r="S57" s="2" t="str">
        <f>IF('Raw Data'!Q58="s","s","")</f>
        <v/>
      </c>
      <c r="T57" s="2" t="str">
        <f>IF('Raw Data'!R58="s","s","")</f>
        <v/>
      </c>
      <c r="U57" s="2" t="str">
        <f>IF('Raw Data'!S58="s","s","")</f>
        <v/>
      </c>
      <c r="V57" s="2" t="str">
        <f>IF('Raw Data'!T58="s","s","")</f>
        <v/>
      </c>
      <c r="W57" s="37" t="str">
        <f>IF('Raw Data'!AG58="t","(t)","")</f>
        <v/>
      </c>
      <c r="X57" s="2" t="str">
        <f>IF('Raw Data'!AH58="t","(t)","")</f>
        <v>(t)</v>
      </c>
      <c r="Y57" s="2" t="str">
        <f>IF('Raw Data'!AI58="t","(t)","")</f>
        <v>(t)</v>
      </c>
      <c r="Z57" s="2" t="str">
        <f>IF('Raw Data'!AJ58="t","(t)","")</f>
        <v/>
      </c>
      <c r="AA57" s="2" t="str">
        <f>IF('Raw Data'!AK58="t","(t)","")</f>
        <v/>
      </c>
      <c r="AB57" s="2" t="str">
        <f>IF('Raw Data'!AL58="t","(t)","")</f>
        <v>(t)</v>
      </c>
    </row>
    <row r="58" spans="3:39" x14ac:dyDescent="0.3">
      <c r="C58" t="s">
        <v>24</v>
      </c>
      <c r="D58" t="s">
        <v>116</v>
      </c>
      <c r="E58" s="39" t="str">
        <f t="shared" si="14"/>
        <v xml:space="preserve">3.24 </v>
      </c>
      <c r="F58" s="5" t="str">
        <f t="shared" si="15"/>
        <v>7.01 (t)</v>
      </c>
      <c r="G58" s="5" t="str">
        <f t="shared" si="16"/>
        <v>1.32 (t)</v>
      </c>
      <c r="H58" s="5" t="str">
        <f t="shared" si="17"/>
        <v xml:space="preserve">5.36 </v>
      </c>
      <c r="I58" s="5" t="str">
        <f t="shared" si="18"/>
        <v xml:space="preserve">1.43 </v>
      </c>
      <c r="J58" s="5" t="str">
        <f t="shared" si="19"/>
        <v>5.97 (t)</v>
      </c>
      <c r="K58" s="32">
        <f>'Raw Data'!C59</f>
        <v>3.2369863014</v>
      </c>
      <c r="L58" s="33">
        <f>'Raw Data'!D59</f>
        <v>7.0082191781000001</v>
      </c>
      <c r="M58" s="33">
        <f>'Raw Data'!E59</f>
        <v>1.3155662849</v>
      </c>
      <c r="N58" s="33">
        <f>'Raw Data'!F59</f>
        <v>5.3638595702999998</v>
      </c>
      <c r="O58" s="33">
        <f>'Raw Data'!G59</f>
        <v>1.4290964893</v>
      </c>
      <c r="P58" s="33">
        <f>'Raw Data'!H59</f>
        <v>5.9672357416999997</v>
      </c>
      <c r="Q58" s="2" t="str">
        <f>IF('Raw Data'!O59="s","s","")</f>
        <v/>
      </c>
      <c r="R58" s="2" t="str">
        <f>IF('Raw Data'!P59="s","s","")</f>
        <v/>
      </c>
      <c r="S58" s="2" t="str">
        <f>IF('Raw Data'!Q59="s","s","")</f>
        <v/>
      </c>
      <c r="T58" s="2" t="str">
        <f>IF('Raw Data'!R59="s","s","")</f>
        <v/>
      </c>
      <c r="U58" s="2" t="str">
        <f>IF('Raw Data'!S59="s","s","")</f>
        <v/>
      </c>
      <c r="V58" s="2" t="str">
        <f>IF('Raw Data'!T59="s","s","")</f>
        <v/>
      </c>
      <c r="W58" s="37" t="str">
        <f>IF('Raw Data'!AG59="t","(t)","")</f>
        <v/>
      </c>
      <c r="X58" s="2" t="str">
        <f>IF('Raw Data'!AH59="t","(t)","")</f>
        <v>(t)</v>
      </c>
      <c r="Y58" s="2" t="str">
        <f>IF('Raw Data'!AI59="t","(t)","")</f>
        <v>(t)</v>
      </c>
      <c r="Z58" s="2" t="str">
        <f>IF('Raw Data'!AJ59="t","(t)","")</f>
        <v/>
      </c>
      <c r="AA58" s="2" t="str">
        <f>IF('Raw Data'!AK59="t","(t)","")</f>
        <v/>
      </c>
      <c r="AB58" s="2" t="str">
        <f>IF('Raw Data'!AL59="t","(t)","")</f>
        <v>(t)</v>
      </c>
    </row>
    <row r="59" spans="3:39" x14ac:dyDescent="0.3">
      <c r="C59" t="s">
        <v>24</v>
      </c>
      <c r="D59" t="s">
        <v>117</v>
      </c>
      <c r="E59" s="39" t="str">
        <f t="shared" si="14"/>
        <v xml:space="preserve">2.80 </v>
      </c>
      <c r="F59" s="5" t="str">
        <f t="shared" si="15"/>
        <v>11.92 (t)</v>
      </c>
      <c r="G59" s="5" t="str">
        <f t="shared" si="16"/>
        <v>1.15 (t)</v>
      </c>
      <c r="H59" s="5" t="str">
        <f t="shared" si="17"/>
        <v xml:space="preserve">3.84 </v>
      </c>
      <c r="I59" s="5" t="str">
        <f t="shared" si="18"/>
        <v xml:space="preserve">0.60 </v>
      </c>
      <c r="J59" s="5" t="str">
        <f t="shared" si="19"/>
        <v>5.98 (t)</v>
      </c>
      <c r="K59" s="32">
        <f>'Raw Data'!C60</f>
        <v>2.7961973202000001</v>
      </c>
      <c r="L59" s="33">
        <f>'Raw Data'!D60</f>
        <v>11.915068493</v>
      </c>
      <c r="M59" s="33">
        <f>'Raw Data'!E60</f>
        <v>1.1506849315000001</v>
      </c>
      <c r="N59" s="33">
        <f>'Raw Data'!F60</f>
        <v>3.8410958904000001</v>
      </c>
      <c r="O59" s="33">
        <f>'Raw Data'!G60</f>
        <v>0.59726027400000004</v>
      </c>
      <c r="P59" s="33">
        <f>'Raw Data'!H60</f>
        <v>5.9796456821000001</v>
      </c>
      <c r="Q59" s="2" t="str">
        <f>IF('Raw Data'!O60="s","s","")</f>
        <v/>
      </c>
      <c r="R59" s="2" t="str">
        <f>IF('Raw Data'!P60="s","s","")</f>
        <v/>
      </c>
      <c r="S59" s="2" t="str">
        <f>IF('Raw Data'!Q60="s","s","")</f>
        <v/>
      </c>
      <c r="T59" s="2" t="str">
        <f>IF('Raw Data'!R60="s","s","")</f>
        <v/>
      </c>
      <c r="U59" s="2" t="str">
        <f>IF('Raw Data'!S60="s","s","")</f>
        <v/>
      </c>
      <c r="V59" s="2" t="str">
        <f>IF('Raw Data'!T60="s","s","")</f>
        <v/>
      </c>
      <c r="W59" s="37" t="str">
        <f>IF('Raw Data'!AG60="t","(t)","")</f>
        <v/>
      </c>
      <c r="X59" s="2" t="str">
        <f>IF('Raw Data'!AH60="t","(t)","")</f>
        <v>(t)</v>
      </c>
      <c r="Y59" s="2" t="str">
        <f>IF('Raw Data'!AI60="t","(t)","")</f>
        <v>(t)</v>
      </c>
      <c r="Z59" s="2" t="str">
        <f>IF('Raw Data'!AJ60="t","(t)","")</f>
        <v/>
      </c>
      <c r="AA59" s="2" t="str">
        <f>IF('Raw Data'!AK60="t","(t)","")</f>
        <v/>
      </c>
      <c r="AB59" s="2" t="str">
        <f>IF('Raw Data'!AL60="t","(t)","")</f>
        <v>(t)</v>
      </c>
    </row>
    <row r="60" spans="3:39" x14ac:dyDescent="0.3">
      <c r="C60" t="s">
        <v>25</v>
      </c>
      <c r="D60" t="s">
        <v>115</v>
      </c>
      <c r="E60" s="39" t="str">
        <f t="shared" si="14"/>
        <v>2.88 (t)</v>
      </c>
      <c r="F60" s="5" t="str">
        <f t="shared" si="15"/>
        <v>0</v>
      </c>
      <c r="G60" s="5" t="str">
        <f t="shared" si="16"/>
        <v xml:space="preserve">4.24 </v>
      </c>
      <c r="H60" s="5" t="str">
        <f t="shared" si="17"/>
        <v xml:space="preserve">3.47 </v>
      </c>
      <c r="I60" s="5" t="str">
        <f t="shared" si="18"/>
        <v>1.08 (t)</v>
      </c>
      <c r="J60" s="5" t="str">
        <f t="shared" si="19"/>
        <v xml:space="preserve">3.73 </v>
      </c>
      <c r="K60" s="32">
        <f>'Raw Data'!C61</f>
        <v>2.8765925593000001</v>
      </c>
      <c r="L60" s="33" t="str">
        <f>'Raw Data'!D61</f>
        <v xml:space="preserve"> </v>
      </c>
      <c r="M60" s="33">
        <f>'Raw Data'!E61</f>
        <v>4.2431693989000001</v>
      </c>
      <c r="N60" s="33">
        <f>'Raw Data'!F61</f>
        <v>3.4721199191999998</v>
      </c>
      <c r="O60" s="33">
        <f>'Raw Data'!G61</f>
        <v>1.0809566584000001</v>
      </c>
      <c r="P60" s="33">
        <f>'Raw Data'!H61</f>
        <v>3.7310505055999998</v>
      </c>
      <c r="Q60" s="2" t="str">
        <f>IF('Raw Data'!O61="s","s","")</f>
        <v/>
      </c>
      <c r="R60" s="2" t="str">
        <f>IF('Raw Data'!P61="s","s","")</f>
        <v/>
      </c>
      <c r="S60" s="2" t="str">
        <f>IF('Raw Data'!Q61="s","s","")</f>
        <v/>
      </c>
      <c r="T60" s="2" t="str">
        <f>IF('Raw Data'!R61="s","s","")</f>
        <v/>
      </c>
      <c r="U60" s="2" t="str">
        <f>IF('Raw Data'!S61="s","s","")</f>
        <v/>
      </c>
      <c r="V60" s="2" t="str">
        <f>IF('Raw Data'!T61="s","s","")</f>
        <v/>
      </c>
      <c r="W60" s="37" t="str">
        <f>IF('Raw Data'!AG61="t","(t)","")</f>
        <v>(t)</v>
      </c>
      <c r="X60" s="2" t="str">
        <f>IF('Raw Data'!AH61="t","(t)","")</f>
        <v/>
      </c>
      <c r="Y60" s="2" t="str">
        <f>IF('Raw Data'!AI61="t","(t)","")</f>
        <v/>
      </c>
      <c r="Z60" s="2" t="str">
        <f>IF('Raw Data'!AJ61="t","(t)","")</f>
        <v/>
      </c>
      <c r="AA60" s="2" t="str">
        <f>IF('Raw Data'!AK61="t","(t)","")</f>
        <v>(t)</v>
      </c>
      <c r="AB60" s="2" t="str">
        <f>IF('Raw Data'!AL61="t","(t)","")</f>
        <v/>
      </c>
    </row>
    <row r="61" spans="3:39" x14ac:dyDescent="0.3">
      <c r="C61" t="s">
        <v>25</v>
      </c>
      <c r="D61" t="s">
        <v>116</v>
      </c>
      <c r="E61" s="39" t="str">
        <f t="shared" si="14"/>
        <v>1.79 (t)</v>
      </c>
      <c r="F61" s="5" t="str">
        <f t="shared" si="15"/>
        <v>0</v>
      </c>
      <c r="G61" s="5" t="str">
        <f t="shared" si="16"/>
        <v xml:space="preserve">0.81 </v>
      </c>
      <c r="H61" s="5" t="str">
        <f t="shared" si="17"/>
        <v xml:space="preserve">2.22 </v>
      </c>
      <c r="I61" s="5" t="str">
        <f t="shared" si="18"/>
        <v>1.12 (t)</v>
      </c>
      <c r="J61" s="5" t="str">
        <f t="shared" si="19"/>
        <v xml:space="preserve">3.21 </v>
      </c>
      <c r="K61" s="32">
        <f>'Raw Data'!C62</f>
        <v>1.7904109588999999</v>
      </c>
      <c r="L61" s="33" t="str">
        <f>'Raw Data'!D62</f>
        <v xml:space="preserve"> </v>
      </c>
      <c r="M61" s="33">
        <f>'Raw Data'!E62</f>
        <v>0.81369863009999999</v>
      </c>
      <c r="N61" s="33">
        <f>'Raw Data'!F62</f>
        <v>2.2170634029</v>
      </c>
      <c r="O61" s="33">
        <f>'Raw Data'!G62</f>
        <v>1.1170297177999999</v>
      </c>
      <c r="P61" s="33">
        <f>'Raw Data'!H62</f>
        <v>3.2096247077000002</v>
      </c>
      <c r="Q61" s="2" t="str">
        <f>IF('Raw Data'!O62="s","s","")</f>
        <v/>
      </c>
      <c r="R61" s="2" t="str">
        <f>IF('Raw Data'!P62="s","s","")</f>
        <v/>
      </c>
      <c r="S61" s="2" t="str">
        <f>IF('Raw Data'!Q62="s","s","")</f>
        <v/>
      </c>
      <c r="T61" s="2" t="str">
        <f>IF('Raw Data'!R62="s","s","")</f>
        <v/>
      </c>
      <c r="U61" s="2" t="str">
        <f>IF('Raw Data'!S62="s","s","")</f>
        <v/>
      </c>
      <c r="V61" s="2" t="str">
        <f>IF('Raw Data'!T62="s","s","")</f>
        <v/>
      </c>
      <c r="W61" s="37" t="str">
        <f>IF('Raw Data'!AG62="t","(t)","")</f>
        <v>(t)</v>
      </c>
      <c r="X61" s="2" t="str">
        <f>IF('Raw Data'!AH62="t","(t)","")</f>
        <v/>
      </c>
      <c r="Y61" s="2" t="str">
        <f>IF('Raw Data'!AI62="t","(t)","")</f>
        <v/>
      </c>
      <c r="Z61" s="2" t="str">
        <f>IF('Raw Data'!AJ62="t","(t)","")</f>
        <v/>
      </c>
      <c r="AA61" s="2" t="str">
        <f>IF('Raw Data'!AK62="t","(t)","")</f>
        <v>(t)</v>
      </c>
      <c r="AB61" s="2" t="str">
        <f>IF('Raw Data'!AL62="t","(t)","")</f>
        <v/>
      </c>
    </row>
    <row r="62" spans="3:39" x14ac:dyDescent="0.3">
      <c r="C62" t="s">
        <v>25</v>
      </c>
      <c r="D62" t="s">
        <v>117</v>
      </c>
      <c r="E62" s="39" t="str">
        <f t="shared" si="14"/>
        <v>2.55 (t)</v>
      </c>
      <c r="F62" s="5" t="str">
        <f t="shared" si="15"/>
        <v>0</v>
      </c>
      <c r="G62" s="5" t="str">
        <f t="shared" si="16"/>
        <v xml:space="preserve">1.69 </v>
      </c>
      <c r="H62" s="5" t="str">
        <f t="shared" si="17"/>
        <v xml:space="preserve">2.55 </v>
      </c>
      <c r="I62" s="5" t="str">
        <f t="shared" si="18"/>
        <v>4.09 (t)</v>
      </c>
      <c r="J62" s="5" t="str">
        <f t="shared" si="19"/>
        <v xml:space="preserve">4.94 </v>
      </c>
      <c r="K62" s="32">
        <f>'Raw Data'!C63</f>
        <v>2.5452054794999999</v>
      </c>
      <c r="L62" s="33" t="str">
        <f>'Raw Data'!D63</f>
        <v xml:space="preserve"> </v>
      </c>
      <c r="M62" s="33">
        <f>'Raw Data'!E63</f>
        <v>1.6865708510999999</v>
      </c>
      <c r="N62" s="33">
        <f>'Raw Data'!F63</f>
        <v>2.5452054794999999</v>
      </c>
      <c r="O62" s="33">
        <f>'Raw Data'!G63</f>
        <v>4.0876712329</v>
      </c>
      <c r="P62" s="33">
        <f>'Raw Data'!H63</f>
        <v>4.9437958852000001</v>
      </c>
      <c r="Q62" s="2" t="str">
        <f>IF('Raw Data'!O63="s","s","")</f>
        <v/>
      </c>
      <c r="R62" s="2" t="str">
        <f>IF('Raw Data'!P63="s","s","")</f>
        <v/>
      </c>
      <c r="S62" s="2" t="str">
        <f>IF('Raw Data'!Q63="s","s","")</f>
        <v/>
      </c>
      <c r="T62" s="2" t="str">
        <f>IF('Raw Data'!R63="s","s","")</f>
        <v/>
      </c>
      <c r="U62" s="2" t="str">
        <f>IF('Raw Data'!S63="s","s","")</f>
        <v/>
      </c>
      <c r="V62" s="2" t="str">
        <f>IF('Raw Data'!T63="s","s","")</f>
        <v/>
      </c>
      <c r="W62" s="37" t="str">
        <f>IF('Raw Data'!AG63="t","(t)","")</f>
        <v>(t)</v>
      </c>
      <c r="X62" s="2" t="str">
        <f>IF('Raw Data'!AH63="t","(t)","")</f>
        <v/>
      </c>
      <c r="Y62" s="2" t="str">
        <f>IF('Raw Data'!AI63="t","(t)","")</f>
        <v/>
      </c>
      <c r="Z62" s="2" t="str">
        <f>IF('Raw Data'!AJ63="t","(t)","")</f>
        <v/>
      </c>
      <c r="AA62" s="2" t="str">
        <f>IF('Raw Data'!AK63="t","(t)","")</f>
        <v>(t)</v>
      </c>
      <c r="AB62" s="2" t="str">
        <f>IF('Raw Data'!AL63="t","(t)","")</f>
        <v/>
      </c>
    </row>
    <row r="63" spans="3:39" x14ac:dyDescent="0.3">
      <c r="C63" t="s">
        <v>32</v>
      </c>
      <c r="D63" t="s">
        <v>115</v>
      </c>
      <c r="E63" s="39" t="str">
        <f t="shared" si="14"/>
        <v xml:space="preserve">2.18 </v>
      </c>
      <c r="F63" s="5" t="str">
        <f t="shared" si="15"/>
        <v xml:space="preserve">2.70 </v>
      </c>
      <c r="G63" s="5" t="str">
        <f t="shared" si="16"/>
        <v>s</v>
      </c>
      <c r="H63" s="5" t="str">
        <f t="shared" si="17"/>
        <v xml:space="preserve">0.91 </v>
      </c>
      <c r="I63" s="5" t="str">
        <f t="shared" si="18"/>
        <v>0</v>
      </c>
      <c r="J63" s="5" t="str">
        <f t="shared" si="19"/>
        <v xml:space="preserve">5.28 </v>
      </c>
      <c r="K63" s="32">
        <f>'Raw Data'!C64</f>
        <v>2.1781420764999999</v>
      </c>
      <c r="L63" s="33">
        <f>'Raw Data'!D64</f>
        <v>2.7039374205</v>
      </c>
      <c r="M63" s="33">
        <f>'Raw Data'!E64</f>
        <v>1.4306235496999999</v>
      </c>
      <c r="N63" s="33">
        <f>'Raw Data'!F64</f>
        <v>0.9068493151</v>
      </c>
      <c r="O63" s="33" t="str">
        <f>'Raw Data'!G64</f>
        <v xml:space="preserve"> </v>
      </c>
      <c r="P63" s="33">
        <f>'Raw Data'!H64</f>
        <v>5.2763579328999999</v>
      </c>
      <c r="Q63" s="2" t="str">
        <f>IF('Raw Data'!O64="s","s","")</f>
        <v/>
      </c>
      <c r="R63" s="2" t="str">
        <f>IF('Raw Data'!P64="s","s","")</f>
        <v/>
      </c>
      <c r="S63" s="2" t="str">
        <f>IF('Raw Data'!Q64="s","s","")</f>
        <v>s</v>
      </c>
      <c r="T63" s="2" t="str">
        <f>IF('Raw Data'!R64="s","s","")</f>
        <v/>
      </c>
      <c r="U63" s="2" t="str">
        <f>IF('Raw Data'!S64="s","s","")</f>
        <v/>
      </c>
      <c r="V63" s="2" t="str">
        <f>IF('Raw Data'!T64="s","s","")</f>
        <v/>
      </c>
      <c r="W63" s="37" t="str">
        <f>IF('Raw Data'!AG64="t","(t)","")</f>
        <v/>
      </c>
      <c r="X63" s="2" t="str">
        <f>IF('Raw Data'!AH64="t","(t)","")</f>
        <v/>
      </c>
      <c r="Y63" s="2" t="str">
        <f>IF('Raw Data'!AI64="t","(t)","")</f>
        <v/>
      </c>
      <c r="Z63" s="2" t="str">
        <f>IF('Raw Data'!AJ64="t","(t)","")</f>
        <v/>
      </c>
      <c r="AA63" s="2" t="str">
        <f>IF('Raw Data'!AK64="t","(t)","")</f>
        <v/>
      </c>
      <c r="AB63" s="2" t="str">
        <f>IF('Raw Data'!AL64="t","(t)","")</f>
        <v/>
      </c>
    </row>
    <row r="64" spans="3:39" x14ac:dyDescent="0.3">
      <c r="C64" t="s">
        <v>32</v>
      </c>
      <c r="D64" t="s">
        <v>116</v>
      </c>
      <c r="E64" s="39" t="str">
        <f t="shared" si="14"/>
        <v xml:space="preserve">2.55 </v>
      </c>
      <c r="F64" s="5" t="str">
        <f t="shared" si="15"/>
        <v xml:space="preserve">2.78 </v>
      </c>
      <c r="G64" s="5" t="str">
        <f t="shared" si="16"/>
        <v>s</v>
      </c>
      <c r="H64" s="5" t="str">
        <f t="shared" si="17"/>
        <v xml:space="preserve">3.16 </v>
      </c>
      <c r="I64" s="5" t="str">
        <f t="shared" si="18"/>
        <v>0</v>
      </c>
      <c r="J64" s="5" t="str">
        <f t="shared" si="19"/>
        <v xml:space="preserve">4.29 </v>
      </c>
      <c r="K64" s="32">
        <f>'Raw Data'!C65</f>
        <v>2.5498989445000002</v>
      </c>
      <c r="L64" s="33">
        <f>'Raw Data'!D65</f>
        <v>2.7800434163999999</v>
      </c>
      <c r="M64" s="33">
        <f>'Raw Data'!E65</f>
        <v>1.4767123287999999</v>
      </c>
      <c r="N64" s="33">
        <f>'Raw Data'!F65</f>
        <v>3.1561643836000002</v>
      </c>
      <c r="O64" s="33" t="str">
        <f>'Raw Data'!G65</f>
        <v xml:space="preserve"> </v>
      </c>
      <c r="P64" s="33">
        <f>'Raw Data'!H65</f>
        <v>4.2929529772999997</v>
      </c>
      <c r="Q64" s="2" t="str">
        <f>IF('Raw Data'!O65="s","s","")</f>
        <v/>
      </c>
      <c r="R64" s="2" t="str">
        <f>IF('Raw Data'!P65="s","s","")</f>
        <v/>
      </c>
      <c r="S64" s="2" t="str">
        <f>IF('Raw Data'!Q65="s","s","")</f>
        <v>s</v>
      </c>
      <c r="T64" s="2" t="str">
        <f>IF('Raw Data'!R65="s","s","")</f>
        <v/>
      </c>
      <c r="U64" s="2" t="str">
        <f>IF('Raw Data'!S65="s","s","")</f>
        <v/>
      </c>
      <c r="V64" s="2" t="str">
        <f>IF('Raw Data'!T65="s","s","")</f>
        <v/>
      </c>
      <c r="W64" s="37" t="str">
        <f>IF('Raw Data'!AG65="t","(t)","")</f>
        <v/>
      </c>
      <c r="X64" s="2" t="str">
        <f>IF('Raw Data'!AH65="t","(t)","")</f>
        <v/>
      </c>
      <c r="Y64" s="2" t="str">
        <f>IF('Raw Data'!AI65="t","(t)","")</f>
        <v/>
      </c>
      <c r="Z64" s="2" t="str">
        <f>IF('Raw Data'!AJ65="t","(t)","")</f>
        <v/>
      </c>
      <c r="AA64" s="2" t="str">
        <f>IF('Raw Data'!AK65="t","(t)","")</f>
        <v/>
      </c>
      <c r="AB64" s="2" t="str">
        <f>IF('Raw Data'!AL65="t","(t)","")</f>
        <v/>
      </c>
    </row>
    <row r="65" spans="2:28" x14ac:dyDescent="0.3">
      <c r="C65" t="s">
        <v>32</v>
      </c>
      <c r="D65" t="s">
        <v>117</v>
      </c>
      <c r="E65" s="39" t="str">
        <f t="shared" si="14"/>
        <v xml:space="preserve">2.59 </v>
      </c>
      <c r="F65" s="5" t="str">
        <f t="shared" si="15"/>
        <v xml:space="preserve">2.72 </v>
      </c>
      <c r="G65" s="5" t="str">
        <f t="shared" si="16"/>
        <v xml:space="preserve">1.02 </v>
      </c>
      <c r="H65" s="5" t="str">
        <f t="shared" si="17"/>
        <v xml:space="preserve">2.52 </v>
      </c>
      <c r="I65" s="5" t="str">
        <f t="shared" si="18"/>
        <v xml:space="preserve">4.98 </v>
      </c>
      <c r="J65" s="5" t="str">
        <f t="shared" si="19"/>
        <v xml:space="preserve">3.54 </v>
      </c>
      <c r="K65" s="32">
        <f>'Raw Data'!C66</f>
        <v>2.5945205479000002</v>
      </c>
      <c r="L65" s="33">
        <f>'Raw Data'!D66</f>
        <v>2.7178082192000002</v>
      </c>
      <c r="M65" s="33">
        <f>'Raw Data'!E66</f>
        <v>1.0246575341999999</v>
      </c>
      <c r="N65" s="33">
        <f>'Raw Data'!F66</f>
        <v>2.5235721237000002</v>
      </c>
      <c r="O65" s="33">
        <f>'Raw Data'!G66</f>
        <v>4.9753424657999998</v>
      </c>
      <c r="P65" s="33">
        <f>'Raw Data'!H66</f>
        <v>3.5400655787000002</v>
      </c>
      <c r="Q65" s="2" t="str">
        <f>IF('Raw Data'!O66="s","s","")</f>
        <v/>
      </c>
      <c r="R65" s="2" t="str">
        <f>IF('Raw Data'!P66="s","s","")</f>
        <v/>
      </c>
      <c r="S65" s="2" t="str">
        <f>IF('Raw Data'!Q66="s","s","")</f>
        <v/>
      </c>
      <c r="T65" s="2" t="str">
        <f>IF('Raw Data'!R66="s","s","")</f>
        <v/>
      </c>
      <c r="U65" s="2" t="str">
        <f>IF('Raw Data'!S66="s","s","")</f>
        <v/>
      </c>
      <c r="V65" s="2" t="str">
        <f>IF('Raw Data'!T66="s","s","")</f>
        <v/>
      </c>
      <c r="W65" s="37" t="str">
        <f>IF('Raw Data'!AG66="t","(t)","")</f>
        <v/>
      </c>
      <c r="X65" s="2" t="str">
        <f>IF('Raw Data'!AH66="t","(t)","")</f>
        <v/>
      </c>
      <c r="Y65" s="2" t="str">
        <f>IF('Raw Data'!AI66="t","(t)","")</f>
        <v/>
      </c>
      <c r="Z65" s="2" t="str">
        <f>IF('Raw Data'!AJ66="t","(t)","")</f>
        <v/>
      </c>
      <c r="AA65" s="2" t="str">
        <f>IF('Raw Data'!AK66="t","(t)","")</f>
        <v/>
      </c>
      <c r="AB65" s="2" t="str">
        <f>IF('Raw Data'!AL66="t","(t)","")</f>
        <v/>
      </c>
    </row>
    <row r="66" spans="2:28" x14ac:dyDescent="0.3">
      <c r="C66" t="s">
        <v>33</v>
      </c>
      <c r="D66" t="s">
        <v>115</v>
      </c>
      <c r="E66" s="39" t="str">
        <f t="shared" si="14"/>
        <v>s</v>
      </c>
      <c r="F66" s="5" t="str">
        <f t="shared" si="15"/>
        <v>s</v>
      </c>
      <c r="G66" s="5" t="str">
        <f t="shared" si="16"/>
        <v>s</v>
      </c>
      <c r="H66" s="5" t="str">
        <f t="shared" si="17"/>
        <v>0</v>
      </c>
      <c r="I66" s="5" t="str">
        <f t="shared" si="18"/>
        <v>0</v>
      </c>
      <c r="J66" s="5" t="str">
        <f t="shared" si="19"/>
        <v xml:space="preserve">2.12 </v>
      </c>
      <c r="K66" s="32">
        <f>'Raw Data'!C67</f>
        <v>0.16164383560000001</v>
      </c>
      <c r="L66" s="33" t="str">
        <f>'Raw Data'!D67</f>
        <v xml:space="preserve"> </v>
      </c>
      <c r="M66" s="33" t="str">
        <f>'Raw Data'!E67</f>
        <v xml:space="preserve"> </v>
      </c>
      <c r="N66" s="33" t="str">
        <f>'Raw Data'!F67</f>
        <v xml:space="preserve"> </v>
      </c>
      <c r="O66" s="33" t="str">
        <f>'Raw Data'!G67</f>
        <v xml:space="preserve"> </v>
      </c>
      <c r="P66" s="33">
        <f>'Raw Data'!H67</f>
        <v>2.1163485291000002</v>
      </c>
      <c r="Q66" s="2" t="str">
        <f>IF('Raw Data'!O67="s","s","")</f>
        <v>s</v>
      </c>
      <c r="R66" s="2" t="str">
        <f>IF('Raw Data'!P67="s","s","")</f>
        <v>s</v>
      </c>
      <c r="S66" s="2" t="str">
        <f>IF('Raw Data'!Q67="s","s","")</f>
        <v>s</v>
      </c>
      <c r="T66" s="2" t="str">
        <f>IF('Raw Data'!R67="s","s","")</f>
        <v/>
      </c>
      <c r="U66" s="2" t="str">
        <f>IF('Raw Data'!S67="s","s","")</f>
        <v/>
      </c>
      <c r="V66" s="2" t="str">
        <f>IF('Raw Data'!T67="s","s","")</f>
        <v/>
      </c>
      <c r="W66" s="37" t="str">
        <f>IF('Raw Data'!AG67="t","(t)","")</f>
        <v/>
      </c>
      <c r="X66" s="2" t="str">
        <f>IF('Raw Data'!AH67="t","(t)","")</f>
        <v/>
      </c>
      <c r="Y66" s="2" t="str">
        <f>IF('Raw Data'!AI67="t","(t)","")</f>
        <v/>
      </c>
      <c r="Z66" s="2" t="str">
        <f>IF('Raw Data'!AJ67="t","(t)","")</f>
        <v/>
      </c>
      <c r="AA66" s="2" t="str">
        <f>IF('Raw Data'!AK67="t","(t)","")</f>
        <v/>
      </c>
      <c r="AB66" s="2" t="str">
        <f>IF('Raw Data'!AL67="t","(t)","")</f>
        <v/>
      </c>
    </row>
    <row r="67" spans="2:28" x14ac:dyDescent="0.3">
      <c r="C67" t="s">
        <v>33</v>
      </c>
      <c r="D67" t="s">
        <v>116</v>
      </c>
      <c r="E67" s="39" t="str">
        <f t="shared" si="14"/>
        <v>s</v>
      </c>
      <c r="F67" s="5" t="str">
        <f t="shared" si="15"/>
        <v xml:space="preserve">3.29 </v>
      </c>
      <c r="G67" s="5" t="str">
        <f t="shared" si="16"/>
        <v>s</v>
      </c>
      <c r="H67" s="5" t="str">
        <f t="shared" si="17"/>
        <v>0</v>
      </c>
      <c r="I67" s="5" t="str">
        <f t="shared" si="18"/>
        <v>0</v>
      </c>
      <c r="J67" s="5" t="str">
        <f t="shared" si="19"/>
        <v xml:space="preserve">4.65 </v>
      </c>
      <c r="K67" s="32">
        <f>'Raw Data'!C68</f>
        <v>3.2885470469000002</v>
      </c>
      <c r="L67" s="33">
        <f>'Raw Data'!D68</f>
        <v>3.2885470469000002</v>
      </c>
      <c r="M67" s="33" t="str">
        <f>'Raw Data'!E68</f>
        <v xml:space="preserve"> </v>
      </c>
      <c r="N67" s="33" t="str">
        <f>'Raw Data'!F68</f>
        <v xml:space="preserve"> </v>
      </c>
      <c r="O67" s="33" t="str">
        <f>'Raw Data'!G68</f>
        <v xml:space="preserve"> </v>
      </c>
      <c r="P67" s="33">
        <f>'Raw Data'!H68</f>
        <v>4.6458038863000004</v>
      </c>
      <c r="Q67" s="2" t="str">
        <f>IF('Raw Data'!O68="s","s","")</f>
        <v>s</v>
      </c>
      <c r="R67" s="2" t="str">
        <f>IF('Raw Data'!P68="s","s","")</f>
        <v/>
      </c>
      <c r="S67" s="2" t="str">
        <f>IF('Raw Data'!Q68="s","s","")</f>
        <v>s</v>
      </c>
      <c r="T67" s="2" t="str">
        <f>IF('Raw Data'!R68="s","s","")</f>
        <v/>
      </c>
      <c r="U67" s="2" t="str">
        <f>IF('Raw Data'!S68="s","s","")</f>
        <v/>
      </c>
      <c r="V67" s="2" t="str">
        <f>IF('Raw Data'!T68="s","s","")</f>
        <v/>
      </c>
      <c r="W67" s="37" t="str">
        <f>IF('Raw Data'!AG68="t","(t)","")</f>
        <v/>
      </c>
      <c r="X67" s="2" t="str">
        <f>IF('Raw Data'!AH68="t","(t)","")</f>
        <v/>
      </c>
      <c r="Y67" s="2" t="str">
        <f>IF('Raw Data'!AI68="t","(t)","")</f>
        <v/>
      </c>
      <c r="Z67" s="2" t="str">
        <f>IF('Raw Data'!AJ68="t","(t)","")</f>
        <v/>
      </c>
      <c r="AA67" s="2" t="str">
        <f>IF('Raw Data'!AK68="t","(t)","")</f>
        <v/>
      </c>
      <c r="AB67" s="2" t="str">
        <f>IF('Raw Data'!AL68="t","(t)","")</f>
        <v/>
      </c>
    </row>
    <row r="68" spans="2:28" x14ac:dyDescent="0.3">
      <c r="C68" t="s">
        <v>33</v>
      </c>
      <c r="D68" t="s">
        <v>117</v>
      </c>
      <c r="E68" s="39" t="str">
        <f t="shared" si="14"/>
        <v xml:space="preserve">1.51 </v>
      </c>
      <c r="F68" s="5" t="str">
        <f t="shared" si="15"/>
        <v>s</v>
      </c>
      <c r="G68" s="5" t="str">
        <f t="shared" si="16"/>
        <v>s</v>
      </c>
      <c r="H68" s="5" t="str">
        <f t="shared" si="17"/>
        <v>0</v>
      </c>
      <c r="I68" s="5" t="str">
        <f t="shared" si="18"/>
        <v>0</v>
      </c>
      <c r="J68" s="5" t="str">
        <f t="shared" si="19"/>
        <v xml:space="preserve">3.68 </v>
      </c>
      <c r="K68" s="32">
        <f>'Raw Data'!C69</f>
        <v>1.5095890410999999</v>
      </c>
      <c r="L68" s="33" t="str">
        <f>'Raw Data'!D69</f>
        <v xml:space="preserve"> </v>
      </c>
      <c r="M68" s="33">
        <f>'Raw Data'!E69</f>
        <v>0.50410958900000002</v>
      </c>
      <c r="N68" s="33" t="str">
        <f>'Raw Data'!F69</f>
        <v xml:space="preserve"> </v>
      </c>
      <c r="O68" s="33" t="str">
        <f>'Raw Data'!G69</f>
        <v xml:space="preserve"> </v>
      </c>
      <c r="P68" s="33">
        <f>'Raw Data'!H69</f>
        <v>3.6810684432</v>
      </c>
      <c r="Q68" s="2" t="str">
        <f>IF('Raw Data'!O69="s","s","")</f>
        <v/>
      </c>
      <c r="R68" s="2" t="str">
        <f>IF('Raw Data'!P69="s","s","")</f>
        <v>s</v>
      </c>
      <c r="S68" s="2" t="str">
        <f>IF('Raw Data'!Q69="s","s","")</f>
        <v>s</v>
      </c>
      <c r="T68" s="2" t="str">
        <f>IF('Raw Data'!R69="s","s","")</f>
        <v/>
      </c>
      <c r="U68" s="2" t="str">
        <f>IF('Raw Data'!S69="s","s","")</f>
        <v/>
      </c>
      <c r="V68" s="2" t="str">
        <f>IF('Raw Data'!T69="s","s","")</f>
        <v/>
      </c>
      <c r="W68" s="37" t="str">
        <f>IF('Raw Data'!AG69="t","(t)","")</f>
        <v/>
      </c>
      <c r="X68" s="2" t="str">
        <f>IF('Raw Data'!AH69="t","(t)","")</f>
        <v/>
      </c>
      <c r="Y68" s="2" t="str">
        <f>IF('Raw Data'!AI69="t","(t)","")</f>
        <v/>
      </c>
      <c r="Z68" s="2" t="str">
        <f>IF('Raw Data'!AJ69="t","(t)","")</f>
        <v/>
      </c>
      <c r="AA68" s="2" t="str">
        <f>IF('Raw Data'!AK69="t","(t)","")</f>
        <v/>
      </c>
      <c r="AB68" s="2" t="str">
        <f>IF('Raw Data'!AL69="t","(t)","")</f>
        <v/>
      </c>
    </row>
    <row r="69" spans="2:28" x14ac:dyDescent="0.3">
      <c r="C69" t="s">
        <v>34</v>
      </c>
      <c r="D69" t="s">
        <v>115</v>
      </c>
      <c r="E69" s="39" t="str">
        <f t="shared" si="14"/>
        <v>0</v>
      </c>
      <c r="F69" s="5" t="str">
        <f t="shared" si="15"/>
        <v>0</v>
      </c>
      <c r="G69" s="5" t="str">
        <f t="shared" si="16"/>
        <v>0</v>
      </c>
      <c r="H69" s="5" t="str">
        <f t="shared" si="17"/>
        <v>0</v>
      </c>
      <c r="I69" s="5" t="str">
        <f t="shared" si="18"/>
        <v>0</v>
      </c>
      <c r="J69" s="5" t="str">
        <f t="shared" si="19"/>
        <v>0</v>
      </c>
      <c r="K69" s="32" t="str">
        <f>'Raw Data'!C70</f>
        <v xml:space="preserve"> </v>
      </c>
      <c r="L69" s="33" t="str">
        <f>'Raw Data'!D70</f>
        <v xml:space="preserve"> </v>
      </c>
      <c r="M69" s="33" t="str">
        <f>'Raw Data'!E70</f>
        <v xml:space="preserve"> </v>
      </c>
      <c r="N69" s="33" t="str">
        <f>'Raw Data'!F70</f>
        <v xml:space="preserve"> </v>
      </c>
      <c r="O69" s="33" t="str">
        <f>'Raw Data'!G70</f>
        <v xml:space="preserve"> </v>
      </c>
      <c r="P69" s="33" t="str">
        <f>'Raw Data'!H70</f>
        <v xml:space="preserve"> </v>
      </c>
      <c r="Q69" s="2" t="str">
        <f>IF('Raw Data'!O70="s","s","")</f>
        <v/>
      </c>
      <c r="R69" s="2" t="str">
        <f>IF('Raw Data'!P70="s","s","")</f>
        <v/>
      </c>
      <c r="S69" s="2" t="str">
        <f>IF('Raw Data'!Q70="s","s","")</f>
        <v/>
      </c>
      <c r="T69" s="2" t="str">
        <f>IF('Raw Data'!R70="s","s","")</f>
        <v/>
      </c>
      <c r="U69" s="2" t="str">
        <f>IF('Raw Data'!S70="s","s","")</f>
        <v/>
      </c>
      <c r="V69" s="2" t="str">
        <f>IF('Raw Data'!T70="s","s","")</f>
        <v/>
      </c>
      <c r="W69" s="37" t="str">
        <f>IF('Raw Data'!AG70="t","(t)","")</f>
        <v/>
      </c>
      <c r="X69" s="2" t="str">
        <f>IF('Raw Data'!AH70="t","(t)","")</f>
        <v/>
      </c>
      <c r="Y69" s="2" t="str">
        <f>IF('Raw Data'!AI70="t","(t)","")</f>
        <v/>
      </c>
      <c r="Z69" s="2" t="str">
        <f>IF('Raw Data'!AJ70="t","(t)","")</f>
        <v/>
      </c>
      <c r="AA69" s="2" t="str">
        <f>IF('Raw Data'!AK70="t","(t)","")</f>
        <v/>
      </c>
      <c r="AB69" s="2" t="str">
        <f>IF('Raw Data'!AL70="t","(t)","")</f>
        <v/>
      </c>
    </row>
    <row r="70" spans="2:28" x14ac:dyDescent="0.3">
      <c r="C70" t="s">
        <v>34</v>
      </c>
      <c r="D70" t="s">
        <v>116</v>
      </c>
      <c r="E70" s="39" t="str">
        <f t="shared" si="14"/>
        <v>0</v>
      </c>
      <c r="F70" s="5" t="str">
        <f t="shared" si="15"/>
        <v>0</v>
      </c>
      <c r="G70" s="5" t="str">
        <f t="shared" si="16"/>
        <v>0</v>
      </c>
      <c r="H70" s="5" t="str">
        <f t="shared" si="17"/>
        <v>0</v>
      </c>
      <c r="I70" s="5" t="str">
        <f t="shared" si="18"/>
        <v>0</v>
      </c>
      <c r="J70" s="5" t="str">
        <f t="shared" si="19"/>
        <v>0</v>
      </c>
      <c r="K70" s="32" t="str">
        <f>'Raw Data'!C71</f>
        <v xml:space="preserve"> </v>
      </c>
      <c r="L70" s="33" t="str">
        <f>'Raw Data'!D71</f>
        <v xml:space="preserve"> </v>
      </c>
      <c r="M70" s="33" t="str">
        <f>'Raw Data'!E71</f>
        <v xml:space="preserve"> </v>
      </c>
      <c r="N70" s="33" t="str">
        <f>'Raw Data'!F71</f>
        <v xml:space="preserve"> </v>
      </c>
      <c r="O70" s="33" t="str">
        <f>'Raw Data'!G71</f>
        <v xml:space="preserve"> </v>
      </c>
      <c r="P70" s="33" t="str">
        <f>'Raw Data'!H71</f>
        <v xml:space="preserve"> </v>
      </c>
      <c r="Q70" s="2" t="str">
        <f>IF('Raw Data'!O71="s","s","")</f>
        <v/>
      </c>
      <c r="R70" s="2" t="str">
        <f>IF('Raw Data'!P71="s","s","")</f>
        <v/>
      </c>
      <c r="S70" s="2" t="str">
        <f>IF('Raw Data'!Q71="s","s","")</f>
        <v/>
      </c>
      <c r="T70" s="2" t="str">
        <f>IF('Raw Data'!R71="s","s","")</f>
        <v/>
      </c>
      <c r="U70" s="2" t="str">
        <f>IF('Raw Data'!S71="s","s","")</f>
        <v/>
      </c>
      <c r="V70" s="2" t="str">
        <f>IF('Raw Data'!T71="s","s","")</f>
        <v/>
      </c>
      <c r="W70" s="37" t="str">
        <f>IF('Raw Data'!AG71="t","(t)","")</f>
        <v/>
      </c>
      <c r="X70" s="2" t="str">
        <f>IF('Raw Data'!AH71="t","(t)","")</f>
        <v/>
      </c>
      <c r="Y70" s="2" t="str">
        <f>IF('Raw Data'!AI71="t","(t)","")</f>
        <v/>
      </c>
      <c r="Z70" s="2" t="str">
        <f>IF('Raw Data'!AJ71="t","(t)","")</f>
        <v/>
      </c>
      <c r="AA70" s="2" t="str">
        <f>IF('Raw Data'!AK71="t","(t)","")</f>
        <v/>
      </c>
      <c r="AB70" s="2" t="str">
        <f>IF('Raw Data'!AL71="t","(t)","")</f>
        <v/>
      </c>
    </row>
    <row r="71" spans="2:28" x14ac:dyDescent="0.3">
      <c r="C71" t="s">
        <v>34</v>
      </c>
      <c r="D71" t="s">
        <v>117</v>
      </c>
      <c r="E71" s="39" t="str">
        <f t="shared" si="14"/>
        <v>s</v>
      </c>
      <c r="F71" s="5" t="str">
        <f t="shared" si="15"/>
        <v>0</v>
      </c>
      <c r="G71" s="5" t="str">
        <f t="shared" si="16"/>
        <v>0</v>
      </c>
      <c r="H71" s="5" t="str">
        <f t="shared" si="17"/>
        <v>0</v>
      </c>
      <c r="I71" s="5" t="str">
        <f t="shared" si="18"/>
        <v>0</v>
      </c>
      <c r="J71" s="5" t="str">
        <f t="shared" si="19"/>
        <v>0</v>
      </c>
      <c r="K71" s="32" t="str">
        <f>'Raw Data'!C72</f>
        <v xml:space="preserve"> </v>
      </c>
      <c r="L71" s="33" t="str">
        <f>'Raw Data'!D72</f>
        <v xml:space="preserve"> </v>
      </c>
      <c r="M71" s="33" t="str">
        <f>'Raw Data'!E72</f>
        <v xml:space="preserve"> </v>
      </c>
      <c r="N71" s="33" t="str">
        <f>'Raw Data'!F72</f>
        <v xml:space="preserve"> </v>
      </c>
      <c r="O71" s="33" t="str">
        <f>'Raw Data'!G72</f>
        <v xml:space="preserve"> </v>
      </c>
      <c r="P71" s="33" t="str">
        <f>'Raw Data'!H72</f>
        <v xml:space="preserve"> </v>
      </c>
      <c r="Q71" s="2" t="str">
        <f>IF('Raw Data'!O72="s","s","")</f>
        <v>s</v>
      </c>
      <c r="R71" s="2" t="str">
        <f>IF('Raw Data'!P72="s","s","")</f>
        <v/>
      </c>
      <c r="S71" s="2" t="str">
        <f>IF('Raw Data'!Q72="s","s","")</f>
        <v/>
      </c>
      <c r="T71" s="2" t="str">
        <f>IF('Raw Data'!R72="s","s","")</f>
        <v/>
      </c>
      <c r="U71" s="2" t="str">
        <f>IF('Raw Data'!S72="s","s","")</f>
        <v/>
      </c>
      <c r="V71" s="2" t="str">
        <f>IF('Raw Data'!T72="s","s","")</f>
        <v/>
      </c>
      <c r="W71" s="37" t="str">
        <f>IF('Raw Data'!AG72="t","(t)","")</f>
        <v/>
      </c>
      <c r="X71" s="2" t="str">
        <f>IF('Raw Data'!AH72="t","(t)","")</f>
        <v/>
      </c>
      <c r="Y71" s="2" t="str">
        <f>IF('Raw Data'!AI72="t","(t)","")</f>
        <v/>
      </c>
      <c r="Z71" s="2" t="str">
        <f>IF('Raw Data'!AJ72="t","(t)","")</f>
        <v/>
      </c>
      <c r="AA71" s="2" t="str">
        <f>IF('Raw Data'!AK72="t","(t)","")</f>
        <v/>
      </c>
      <c r="AB71" s="2" t="str">
        <f>IF('Raw Data'!AL72="t","(t)","")</f>
        <v/>
      </c>
    </row>
    <row r="72" spans="2:28" x14ac:dyDescent="0.3">
      <c r="B72" t="s">
        <v>143</v>
      </c>
      <c r="C72" t="s">
        <v>12</v>
      </c>
      <c r="D72" t="s">
        <v>115</v>
      </c>
      <c r="E72" s="39" t="str">
        <f t="shared" si="14"/>
        <v xml:space="preserve">6.82 </v>
      </c>
      <c r="F72" s="5" t="str">
        <f t="shared" si="15"/>
        <v>s</v>
      </c>
      <c r="G72" s="5" t="str">
        <f t="shared" si="16"/>
        <v>s</v>
      </c>
      <c r="H72" s="5" t="str">
        <f t="shared" si="17"/>
        <v>0</v>
      </c>
      <c r="I72" s="5" t="str">
        <f t="shared" si="18"/>
        <v>0</v>
      </c>
      <c r="J72" s="5" t="str">
        <f t="shared" si="19"/>
        <v xml:space="preserve">8.41 </v>
      </c>
      <c r="K72" s="32">
        <f>'Raw Data'!C73</f>
        <v>6.8248671308000004</v>
      </c>
      <c r="L72" s="33" t="str">
        <f>'Raw Data'!D73</f>
        <v xml:space="preserve"> </v>
      </c>
      <c r="M72" s="33">
        <f>'Raw Data'!E73</f>
        <v>8.4670821169000003</v>
      </c>
      <c r="N72" s="33" t="str">
        <f>'Raw Data'!F73</f>
        <v xml:space="preserve"> </v>
      </c>
      <c r="O72" s="33" t="str">
        <f>'Raw Data'!G73</f>
        <v xml:space="preserve"> </v>
      </c>
      <c r="P72" s="33">
        <f>'Raw Data'!H73</f>
        <v>8.4087217820000006</v>
      </c>
      <c r="Q72" s="2" t="str">
        <f>IF('Raw Data'!O73="s","s","")</f>
        <v/>
      </c>
      <c r="R72" s="2" t="str">
        <f>IF('Raw Data'!P73="s","s","")</f>
        <v>s</v>
      </c>
      <c r="S72" s="2" t="str">
        <f>IF('Raw Data'!Q73="s","s","")</f>
        <v>s</v>
      </c>
      <c r="T72" s="2" t="str">
        <f>IF('Raw Data'!R73="s","s","")</f>
        <v/>
      </c>
      <c r="U72" s="2" t="str">
        <f>IF('Raw Data'!S73="s","s","")</f>
        <v/>
      </c>
      <c r="V72" s="2" t="str">
        <f>IF('Raw Data'!T73="s","s","")</f>
        <v/>
      </c>
      <c r="W72" s="37" t="str">
        <f>IF('Raw Data'!AG73="t","(t)","")</f>
        <v/>
      </c>
      <c r="X72" s="2" t="str">
        <f>IF('Raw Data'!AH73="t","(t)","")</f>
        <v/>
      </c>
      <c r="Y72" s="2" t="str">
        <f>IF('Raw Data'!AI73="t","(t)","")</f>
        <v/>
      </c>
      <c r="Z72" s="2" t="str">
        <f>IF('Raw Data'!AJ73="t","(t)","")</f>
        <v/>
      </c>
      <c r="AA72" s="2" t="str">
        <f>IF('Raw Data'!AK73="t","(t)","")</f>
        <v>(t)</v>
      </c>
      <c r="AB72" s="2" t="str">
        <f>IF('Raw Data'!AL73="t","(t)","")</f>
        <v/>
      </c>
    </row>
    <row r="73" spans="2:28" x14ac:dyDescent="0.3">
      <c r="C73" t="s">
        <v>12</v>
      </c>
      <c r="D73" t="s">
        <v>116</v>
      </c>
      <c r="E73" s="39" t="str">
        <f t="shared" si="14"/>
        <v xml:space="preserve">2.56 </v>
      </c>
      <c r="F73" s="5" t="str">
        <f t="shared" si="15"/>
        <v>s</v>
      </c>
      <c r="G73" s="5" t="str">
        <f t="shared" si="16"/>
        <v xml:space="preserve">1.86 </v>
      </c>
      <c r="H73" s="5" t="str">
        <f t="shared" si="17"/>
        <v>0</v>
      </c>
      <c r="I73" s="5" t="str">
        <f t="shared" si="18"/>
        <v>1.67 (t)</v>
      </c>
      <c r="J73" s="5" t="str">
        <f t="shared" si="19"/>
        <v xml:space="preserve">6.16 </v>
      </c>
      <c r="K73" s="32">
        <f>'Raw Data'!C74</f>
        <v>2.5561643836000001</v>
      </c>
      <c r="L73" s="33">
        <f>'Raw Data'!D74</f>
        <v>3.7550415450000001</v>
      </c>
      <c r="M73" s="33">
        <f>'Raw Data'!E74</f>
        <v>1.8562542106</v>
      </c>
      <c r="N73" s="33" t="str">
        <f>'Raw Data'!F74</f>
        <v xml:space="preserve"> </v>
      </c>
      <c r="O73" s="33">
        <f>'Raw Data'!G74</f>
        <v>1.6749644433999999</v>
      </c>
      <c r="P73" s="33">
        <f>'Raw Data'!H74</f>
        <v>6.1573239371000001</v>
      </c>
      <c r="Q73" s="2" t="str">
        <f>IF('Raw Data'!O74="s","s","")</f>
        <v/>
      </c>
      <c r="R73" s="2" t="str">
        <f>IF('Raw Data'!P74="s","s","")</f>
        <v>s</v>
      </c>
      <c r="S73" s="2" t="str">
        <f>IF('Raw Data'!Q74="s","s","")</f>
        <v/>
      </c>
      <c r="T73" s="2" t="str">
        <f>IF('Raw Data'!R74="s","s","")</f>
        <v/>
      </c>
      <c r="U73" s="2" t="str">
        <f>IF('Raw Data'!S74="s","s","")</f>
        <v/>
      </c>
      <c r="V73" s="2" t="str">
        <f>IF('Raw Data'!T74="s","s","")</f>
        <v/>
      </c>
      <c r="W73" s="37" t="str">
        <f>IF('Raw Data'!AG74="t","(t)","")</f>
        <v/>
      </c>
      <c r="X73" s="2" t="str">
        <f>IF('Raw Data'!AH74="t","(t)","")</f>
        <v/>
      </c>
      <c r="Y73" s="2" t="str">
        <f>IF('Raw Data'!AI74="t","(t)","")</f>
        <v/>
      </c>
      <c r="Z73" s="2" t="str">
        <f>IF('Raw Data'!AJ74="t","(t)","")</f>
        <v/>
      </c>
      <c r="AA73" s="2" t="str">
        <f>IF('Raw Data'!AK74="t","(t)","")</f>
        <v>(t)</v>
      </c>
      <c r="AB73" s="2" t="str">
        <f>IF('Raw Data'!AL74="t","(t)","")</f>
        <v/>
      </c>
    </row>
    <row r="74" spans="2:28" x14ac:dyDescent="0.3">
      <c r="C74" t="s">
        <v>12</v>
      </c>
      <c r="D74" t="s">
        <v>117</v>
      </c>
      <c r="E74" s="39" t="str">
        <f t="shared" si="14"/>
        <v xml:space="preserve">2.90 </v>
      </c>
      <c r="F74" s="5" t="str">
        <f t="shared" si="15"/>
        <v>s</v>
      </c>
      <c r="G74" s="5" t="str">
        <f t="shared" si="16"/>
        <v xml:space="preserve">1.14 </v>
      </c>
      <c r="H74" s="5" t="str">
        <f t="shared" si="17"/>
        <v>0</v>
      </c>
      <c r="I74" s="5" t="str">
        <f t="shared" si="18"/>
        <v>3.87 (t)</v>
      </c>
      <c r="J74" s="5" t="str">
        <f t="shared" si="19"/>
        <v xml:space="preserve">3.23 </v>
      </c>
      <c r="K74" s="32">
        <f>'Raw Data'!C75</f>
        <v>2.8958904109999999</v>
      </c>
      <c r="L74" s="33" t="str">
        <f>'Raw Data'!D75</f>
        <v xml:space="preserve"> </v>
      </c>
      <c r="M74" s="33">
        <f>'Raw Data'!E75</f>
        <v>1.1383561644</v>
      </c>
      <c r="N74" s="33" t="str">
        <f>'Raw Data'!F75</f>
        <v xml:space="preserve"> </v>
      </c>
      <c r="O74" s="33">
        <f>'Raw Data'!G75</f>
        <v>3.8726027397</v>
      </c>
      <c r="P74" s="33">
        <f>'Raw Data'!H75</f>
        <v>3.2295287821000001</v>
      </c>
      <c r="Q74" s="2" t="str">
        <f>IF('Raw Data'!O75="s","s","")</f>
        <v/>
      </c>
      <c r="R74" s="2" t="str">
        <f>IF('Raw Data'!P75="s","s","")</f>
        <v>s</v>
      </c>
      <c r="S74" s="2" t="str">
        <f>IF('Raw Data'!Q75="s","s","")</f>
        <v/>
      </c>
      <c r="T74" s="2" t="str">
        <f>IF('Raw Data'!R75="s","s","")</f>
        <v/>
      </c>
      <c r="U74" s="2" t="str">
        <f>IF('Raw Data'!S75="s","s","")</f>
        <v/>
      </c>
      <c r="V74" s="2" t="str">
        <f>IF('Raw Data'!T75="s","s","")</f>
        <v/>
      </c>
      <c r="W74" s="37" t="str">
        <f>IF('Raw Data'!AG75="t","(t)","")</f>
        <v/>
      </c>
      <c r="X74" s="2" t="str">
        <f>IF('Raw Data'!AH75="t","(t)","")</f>
        <v/>
      </c>
      <c r="Y74" s="2" t="str">
        <f>IF('Raw Data'!AI75="t","(t)","")</f>
        <v/>
      </c>
      <c r="Z74" s="2" t="str">
        <f>IF('Raw Data'!AJ75="t","(t)","")</f>
        <v/>
      </c>
      <c r="AA74" s="2" t="str">
        <f>IF('Raw Data'!AK75="t","(t)","")</f>
        <v>(t)</v>
      </c>
      <c r="AB74" s="2" t="str">
        <f>IF('Raw Data'!AL75="t","(t)","")</f>
        <v/>
      </c>
    </row>
    <row r="75" spans="2:28" x14ac:dyDescent="0.3">
      <c r="C75" t="s">
        <v>11</v>
      </c>
      <c r="D75" t="s">
        <v>115</v>
      </c>
      <c r="E75" s="39" t="str">
        <f t="shared" si="14"/>
        <v xml:space="preserve">6.24 </v>
      </c>
      <c r="F75" s="5" t="str">
        <f t="shared" si="15"/>
        <v>s</v>
      </c>
      <c r="G75" s="5" t="str">
        <f t="shared" si="16"/>
        <v>s</v>
      </c>
      <c r="H75" s="5" t="str">
        <f t="shared" si="17"/>
        <v>0</v>
      </c>
      <c r="I75" s="5" t="str">
        <f t="shared" si="18"/>
        <v>0</v>
      </c>
      <c r="J75" s="5" t="str">
        <f t="shared" si="19"/>
        <v xml:space="preserve">6.39 </v>
      </c>
      <c r="K75" s="32">
        <f>'Raw Data'!C76</f>
        <v>6.2410958903999996</v>
      </c>
      <c r="L75" s="33">
        <f>'Raw Data'!D76</f>
        <v>6.2410958903999996</v>
      </c>
      <c r="M75" s="33" t="str">
        <f>'Raw Data'!E76</f>
        <v xml:space="preserve"> </v>
      </c>
      <c r="N75" s="33" t="str">
        <f>'Raw Data'!F76</f>
        <v xml:space="preserve"> </v>
      </c>
      <c r="O75" s="33" t="str">
        <f>'Raw Data'!G76</f>
        <v xml:space="preserve"> </v>
      </c>
      <c r="P75" s="33">
        <f>'Raw Data'!H76</f>
        <v>6.3873389877999998</v>
      </c>
      <c r="Q75" s="2" t="str">
        <f>IF('Raw Data'!O76="s","s","")</f>
        <v/>
      </c>
      <c r="R75" s="2" t="str">
        <f>IF('Raw Data'!P76="s","s","")</f>
        <v>s</v>
      </c>
      <c r="S75" s="2" t="str">
        <f>IF('Raw Data'!Q76="s","s","")</f>
        <v>s</v>
      </c>
      <c r="T75" s="2" t="str">
        <f>IF('Raw Data'!R76="s","s","")</f>
        <v/>
      </c>
      <c r="U75" s="2" t="str">
        <f>IF('Raw Data'!S76="s","s","")</f>
        <v/>
      </c>
      <c r="V75" s="2" t="str">
        <f>IF('Raw Data'!T76="s","s","")</f>
        <v/>
      </c>
      <c r="W75" s="37" t="str">
        <f>IF('Raw Data'!AG76="t","(t)","")</f>
        <v/>
      </c>
      <c r="X75" s="2" t="str">
        <f>IF('Raw Data'!AH76="t","(t)","")</f>
        <v/>
      </c>
      <c r="Y75" s="2" t="str">
        <f>IF('Raw Data'!AI76="t","(t)","")</f>
        <v/>
      </c>
      <c r="Z75" s="2" t="str">
        <f>IF('Raw Data'!AJ76="t","(t)","")</f>
        <v/>
      </c>
      <c r="AA75" s="2" t="str">
        <f>IF('Raw Data'!AK76="t","(t)","")</f>
        <v/>
      </c>
      <c r="AB75" s="2" t="str">
        <f>IF('Raw Data'!AL76="t","(t)","")</f>
        <v/>
      </c>
    </row>
    <row r="76" spans="2:28" x14ac:dyDescent="0.3">
      <c r="C76" t="s">
        <v>11</v>
      </c>
      <c r="D76" t="s">
        <v>116</v>
      </c>
      <c r="E76" s="39" t="str">
        <f t="shared" si="14"/>
        <v>s</v>
      </c>
      <c r="F76" s="5" t="str">
        <f t="shared" si="15"/>
        <v>s</v>
      </c>
      <c r="G76" s="5" t="str">
        <f t="shared" si="16"/>
        <v>0</v>
      </c>
      <c r="H76" s="5" t="str">
        <f t="shared" si="17"/>
        <v>0</v>
      </c>
      <c r="I76" s="5" t="str">
        <f t="shared" si="18"/>
        <v xml:space="preserve">1.76 </v>
      </c>
      <c r="J76" s="5" t="str">
        <f t="shared" si="19"/>
        <v xml:space="preserve">5.63 </v>
      </c>
      <c r="K76" s="32">
        <f>'Raw Data'!C77</f>
        <v>2.9684931507000001</v>
      </c>
      <c r="L76" s="33" t="str">
        <f>'Raw Data'!D77</f>
        <v xml:space="preserve"> </v>
      </c>
      <c r="M76" s="33" t="str">
        <f>'Raw Data'!E77</f>
        <v xml:space="preserve"> </v>
      </c>
      <c r="N76" s="33" t="str">
        <f>'Raw Data'!F77</f>
        <v xml:space="preserve"> </v>
      </c>
      <c r="O76" s="33">
        <f>'Raw Data'!G77</f>
        <v>1.761673778</v>
      </c>
      <c r="P76" s="33">
        <f>'Raw Data'!H77</f>
        <v>5.6327595627999996</v>
      </c>
      <c r="Q76" s="2" t="str">
        <f>IF('Raw Data'!O77="s","s","")</f>
        <v>s</v>
      </c>
      <c r="R76" s="2" t="str">
        <f>IF('Raw Data'!P77="s","s","")</f>
        <v>s</v>
      </c>
      <c r="S76" s="2" t="str">
        <f>IF('Raw Data'!Q77="s","s","")</f>
        <v/>
      </c>
      <c r="T76" s="2" t="str">
        <f>IF('Raw Data'!R77="s","s","")</f>
        <v/>
      </c>
      <c r="U76" s="2" t="str">
        <f>IF('Raw Data'!S77="s","s","")</f>
        <v/>
      </c>
      <c r="V76" s="2" t="str">
        <f>IF('Raw Data'!T77="s","s","")</f>
        <v/>
      </c>
      <c r="W76" s="37" t="str">
        <f>IF('Raw Data'!AG77="t","(t)","")</f>
        <v/>
      </c>
      <c r="X76" s="2" t="str">
        <f>IF('Raw Data'!AH77="t","(t)","")</f>
        <v/>
      </c>
      <c r="Y76" s="2" t="str">
        <f>IF('Raw Data'!AI77="t","(t)","")</f>
        <v/>
      </c>
      <c r="Z76" s="2" t="str">
        <f>IF('Raw Data'!AJ77="t","(t)","")</f>
        <v/>
      </c>
      <c r="AA76" s="2" t="str">
        <f>IF('Raw Data'!AK77="t","(t)","")</f>
        <v/>
      </c>
      <c r="AB76" s="2" t="str">
        <f>IF('Raw Data'!AL77="t","(t)","")</f>
        <v/>
      </c>
    </row>
    <row r="77" spans="2:28" x14ac:dyDescent="0.3">
      <c r="C77" t="s">
        <v>11</v>
      </c>
      <c r="D77" t="s">
        <v>117</v>
      </c>
      <c r="E77" s="39" t="str">
        <f t="shared" si="14"/>
        <v xml:space="preserve">1.46 </v>
      </c>
      <c r="F77" s="5" t="str">
        <f t="shared" si="15"/>
        <v>s</v>
      </c>
      <c r="G77" s="5" t="str">
        <f t="shared" si="16"/>
        <v xml:space="preserve">1.05 </v>
      </c>
      <c r="H77" s="5" t="str">
        <f t="shared" si="17"/>
        <v>0</v>
      </c>
      <c r="I77" s="5" t="str">
        <f t="shared" si="18"/>
        <v xml:space="preserve">1.52 </v>
      </c>
      <c r="J77" s="5" t="str">
        <f t="shared" si="19"/>
        <v xml:space="preserve">2.86 </v>
      </c>
      <c r="K77" s="32">
        <f>'Raw Data'!C78</f>
        <v>1.4630136986</v>
      </c>
      <c r="L77" s="33" t="str">
        <f>'Raw Data'!D78</f>
        <v xml:space="preserve"> </v>
      </c>
      <c r="M77" s="33">
        <f>'Raw Data'!E78</f>
        <v>1.0547945205</v>
      </c>
      <c r="N77" s="33" t="str">
        <f>'Raw Data'!F78</f>
        <v xml:space="preserve"> </v>
      </c>
      <c r="O77" s="33">
        <f>'Raw Data'!G78</f>
        <v>1.5207088853999999</v>
      </c>
      <c r="P77" s="33">
        <f>'Raw Data'!H78</f>
        <v>2.8585212355</v>
      </c>
      <c r="Q77" s="2" t="str">
        <f>IF('Raw Data'!O78="s","s","")</f>
        <v/>
      </c>
      <c r="R77" s="2" t="str">
        <f>IF('Raw Data'!P78="s","s","")</f>
        <v>s</v>
      </c>
      <c r="S77" s="2" t="str">
        <f>IF('Raw Data'!Q78="s","s","")</f>
        <v/>
      </c>
      <c r="T77" s="2" t="str">
        <f>IF('Raw Data'!R78="s","s","")</f>
        <v/>
      </c>
      <c r="U77" s="2" t="str">
        <f>IF('Raw Data'!S78="s","s","")</f>
        <v/>
      </c>
      <c r="V77" s="2" t="str">
        <f>IF('Raw Data'!T78="s","s","")</f>
        <v/>
      </c>
      <c r="W77" s="37" t="str">
        <f>IF('Raw Data'!AG78="t","(t)","")</f>
        <v/>
      </c>
      <c r="X77" s="2" t="str">
        <f>IF('Raw Data'!AH78="t","(t)","")</f>
        <v/>
      </c>
      <c r="Y77" s="2" t="str">
        <f>IF('Raw Data'!AI78="t","(t)","")</f>
        <v/>
      </c>
      <c r="Z77" s="2" t="str">
        <f>IF('Raw Data'!AJ78="t","(t)","")</f>
        <v/>
      </c>
      <c r="AA77" s="2" t="str">
        <f>IF('Raw Data'!AK78="t","(t)","")</f>
        <v/>
      </c>
      <c r="AB77" s="2" t="str">
        <f>IF('Raw Data'!AL78="t","(t)","")</f>
        <v/>
      </c>
    </row>
    <row r="78" spans="2:28" x14ac:dyDescent="0.3">
      <c r="C78" t="s">
        <v>14</v>
      </c>
      <c r="D78" t="s">
        <v>115</v>
      </c>
      <c r="E78" s="39" t="str">
        <f t="shared" si="14"/>
        <v>s</v>
      </c>
      <c r="F78" s="5" t="str">
        <f t="shared" si="15"/>
        <v>s</v>
      </c>
      <c r="G78" s="5" t="str">
        <f t="shared" si="16"/>
        <v>s</v>
      </c>
      <c r="H78" s="5" t="str">
        <f t="shared" si="17"/>
        <v>0</v>
      </c>
      <c r="I78" s="5" t="str">
        <f t="shared" si="18"/>
        <v>0</v>
      </c>
      <c r="J78" s="5" t="str">
        <f t="shared" si="19"/>
        <v xml:space="preserve">4.83 </v>
      </c>
      <c r="K78" s="32">
        <f>'Raw Data'!C79</f>
        <v>4.1202185792000003</v>
      </c>
      <c r="L78" s="33">
        <f>'Raw Data'!D79</f>
        <v>4.8156748260000004</v>
      </c>
      <c r="M78" s="33" t="str">
        <f>'Raw Data'!E79</f>
        <v xml:space="preserve"> </v>
      </c>
      <c r="N78" s="33" t="str">
        <f>'Raw Data'!F79</f>
        <v xml:space="preserve"> </v>
      </c>
      <c r="O78" s="33" t="str">
        <f>'Raw Data'!G79</f>
        <v xml:space="preserve"> </v>
      </c>
      <c r="P78" s="33">
        <f>'Raw Data'!H79</f>
        <v>4.8310402474999998</v>
      </c>
      <c r="Q78" s="2" t="str">
        <f>IF('Raw Data'!O79="s","s","")</f>
        <v>s</v>
      </c>
      <c r="R78" s="2" t="str">
        <f>IF('Raw Data'!P79="s","s","")</f>
        <v>s</v>
      </c>
      <c r="S78" s="2" t="str">
        <f>IF('Raw Data'!Q79="s","s","")</f>
        <v>s</v>
      </c>
      <c r="T78" s="2" t="str">
        <f>IF('Raw Data'!R79="s","s","")</f>
        <v/>
      </c>
      <c r="U78" s="2" t="str">
        <f>IF('Raw Data'!S79="s","s","")</f>
        <v/>
      </c>
      <c r="V78" s="2" t="str">
        <f>IF('Raw Data'!T79="s","s","")</f>
        <v/>
      </c>
      <c r="W78" s="37" t="str">
        <f>IF('Raw Data'!AG79="t","(t)","")</f>
        <v/>
      </c>
      <c r="X78" s="2" t="str">
        <f>IF('Raw Data'!AH79="t","(t)","")</f>
        <v/>
      </c>
      <c r="Y78" s="2" t="str">
        <f>IF('Raw Data'!AI79="t","(t)","")</f>
        <v/>
      </c>
      <c r="Z78" s="2" t="str">
        <f>IF('Raw Data'!AJ79="t","(t)","")</f>
        <v/>
      </c>
      <c r="AA78" s="2" t="str">
        <f>IF('Raw Data'!AK79="t","(t)","")</f>
        <v/>
      </c>
      <c r="AB78" s="2" t="str">
        <f>IF('Raw Data'!AL79="t","(t)","")</f>
        <v/>
      </c>
    </row>
    <row r="79" spans="2:28" x14ac:dyDescent="0.3">
      <c r="C79" t="s">
        <v>14</v>
      </c>
      <c r="D79" t="s">
        <v>116</v>
      </c>
      <c r="E79" s="39" t="str">
        <f t="shared" si="14"/>
        <v xml:space="preserve">4.45 </v>
      </c>
      <c r="F79" s="5" t="str">
        <f t="shared" si="15"/>
        <v>s</v>
      </c>
      <c r="G79" s="5" t="str">
        <f t="shared" si="16"/>
        <v>s</v>
      </c>
      <c r="H79" s="5" t="str">
        <f t="shared" si="17"/>
        <v>0</v>
      </c>
      <c r="I79" s="5" t="str">
        <f t="shared" si="18"/>
        <v>0</v>
      </c>
      <c r="J79" s="5" t="str">
        <f t="shared" si="19"/>
        <v xml:space="preserve">5.69 </v>
      </c>
      <c r="K79" s="32">
        <f>'Raw Data'!C80</f>
        <v>4.4512613219999997</v>
      </c>
      <c r="L79" s="33">
        <f>'Raw Data'!D80</f>
        <v>7.0114155251000003</v>
      </c>
      <c r="M79" s="33">
        <f>'Raw Data'!E80</f>
        <v>2.8219178081999998</v>
      </c>
      <c r="N79" s="33" t="str">
        <f>'Raw Data'!F80</f>
        <v xml:space="preserve"> </v>
      </c>
      <c r="O79" s="33" t="str">
        <f>'Raw Data'!G80</f>
        <v xml:space="preserve"> </v>
      </c>
      <c r="P79" s="33">
        <f>'Raw Data'!H80</f>
        <v>5.6888794626000001</v>
      </c>
      <c r="Q79" s="2" t="str">
        <f>IF('Raw Data'!O80="s","s","")</f>
        <v/>
      </c>
      <c r="R79" s="2" t="str">
        <f>IF('Raw Data'!P80="s","s","")</f>
        <v>s</v>
      </c>
      <c r="S79" s="2" t="str">
        <f>IF('Raw Data'!Q80="s","s","")</f>
        <v>s</v>
      </c>
      <c r="T79" s="2" t="str">
        <f>IF('Raw Data'!R80="s","s","")</f>
        <v/>
      </c>
      <c r="U79" s="2" t="str">
        <f>IF('Raw Data'!S80="s","s","")</f>
        <v/>
      </c>
      <c r="V79" s="2" t="str">
        <f>IF('Raw Data'!T80="s","s","")</f>
        <v/>
      </c>
      <c r="W79" s="37" t="str">
        <f>IF('Raw Data'!AG80="t","(t)","")</f>
        <v/>
      </c>
      <c r="X79" s="2" t="str">
        <f>IF('Raw Data'!AH80="t","(t)","")</f>
        <v/>
      </c>
      <c r="Y79" s="2" t="str">
        <f>IF('Raw Data'!AI80="t","(t)","")</f>
        <v/>
      </c>
      <c r="Z79" s="2" t="str">
        <f>IF('Raw Data'!AJ80="t","(t)","")</f>
        <v/>
      </c>
      <c r="AA79" s="2" t="str">
        <f>IF('Raw Data'!AK80="t","(t)","")</f>
        <v/>
      </c>
      <c r="AB79" s="2" t="str">
        <f>IF('Raw Data'!AL80="t","(t)","")</f>
        <v/>
      </c>
    </row>
    <row r="80" spans="2:28" x14ac:dyDescent="0.3">
      <c r="C80" t="s">
        <v>14</v>
      </c>
      <c r="D80" t="s">
        <v>117</v>
      </c>
      <c r="E80" s="39" t="str">
        <f t="shared" si="14"/>
        <v xml:space="preserve">2.81 </v>
      </c>
      <c r="F80" s="5" t="str">
        <f t="shared" si="15"/>
        <v>s</v>
      </c>
      <c r="G80" s="5" t="str">
        <f t="shared" si="16"/>
        <v xml:space="preserve">1.58 </v>
      </c>
      <c r="H80" s="5" t="str">
        <f t="shared" si="17"/>
        <v>0</v>
      </c>
      <c r="I80" s="5" t="str">
        <f t="shared" si="18"/>
        <v xml:space="preserve">1.94 </v>
      </c>
      <c r="J80" s="5" t="str">
        <f t="shared" si="19"/>
        <v xml:space="preserve">5.33 </v>
      </c>
      <c r="K80" s="32">
        <f>'Raw Data'!C81</f>
        <v>2.8136986301000002</v>
      </c>
      <c r="L80" s="33">
        <f>'Raw Data'!D81</f>
        <v>9.3452054795000006</v>
      </c>
      <c r="M80" s="33">
        <f>'Raw Data'!E81</f>
        <v>1.5753424657999999</v>
      </c>
      <c r="N80" s="33" t="str">
        <f>'Raw Data'!F81</f>
        <v xml:space="preserve"> </v>
      </c>
      <c r="O80" s="33">
        <f>'Raw Data'!G81</f>
        <v>1.9449547121999999</v>
      </c>
      <c r="P80" s="33">
        <f>'Raw Data'!H81</f>
        <v>5.3252306496999999</v>
      </c>
      <c r="Q80" s="2" t="str">
        <f>IF('Raw Data'!O81="s","s","")</f>
        <v/>
      </c>
      <c r="R80" s="2" t="str">
        <f>IF('Raw Data'!P81="s","s","")</f>
        <v>s</v>
      </c>
      <c r="S80" s="2" t="str">
        <f>IF('Raw Data'!Q81="s","s","")</f>
        <v/>
      </c>
      <c r="T80" s="2" t="str">
        <f>IF('Raw Data'!R81="s","s","")</f>
        <v/>
      </c>
      <c r="U80" s="2" t="str">
        <f>IF('Raw Data'!S81="s","s","")</f>
        <v/>
      </c>
      <c r="V80" s="2" t="str">
        <f>IF('Raw Data'!T81="s","s","")</f>
        <v/>
      </c>
      <c r="W80" s="37" t="str">
        <f>IF('Raw Data'!AG81="t","(t)","")</f>
        <v/>
      </c>
      <c r="X80" s="2" t="str">
        <f>IF('Raw Data'!AH81="t","(t)","")</f>
        <v/>
      </c>
      <c r="Y80" s="2" t="str">
        <f>IF('Raw Data'!AI81="t","(t)","")</f>
        <v/>
      </c>
      <c r="Z80" s="2" t="str">
        <f>IF('Raw Data'!AJ81="t","(t)","")</f>
        <v/>
      </c>
      <c r="AA80" s="2" t="str">
        <f>IF('Raw Data'!AK81="t","(t)","")</f>
        <v/>
      </c>
      <c r="AB80" s="2" t="str">
        <f>IF('Raw Data'!AL81="t","(t)","")</f>
        <v/>
      </c>
    </row>
    <row r="81" spans="3:28" x14ac:dyDescent="0.3">
      <c r="C81" t="s">
        <v>13</v>
      </c>
      <c r="D81" t="s">
        <v>115</v>
      </c>
      <c r="E81" s="39" t="str">
        <f t="shared" si="14"/>
        <v xml:space="preserve">3.70 </v>
      </c>
      <c r="F81" s="5" t="str">
        <f t="shared" si="15"/>
        <v>s</v>
      </c>
      <c r="G81" s="5" t="str">
        <f t="shared" si="16"/>
        <v>s</v>
      </c>
      <c r="H81" s="5" t="str">
        <f t="shared" si="17"/>
        <v>0</v>
      </c>
      <c r="I81" s="5" t="str">
        <f t="shared" si="18"/>
        <v>0</v>
      </c>
      <c r="J81" s="5" t="str">
        <f t="shared" si="19"/>
        <v>4.84 (t)</v>
      </c>
      <c r="K81" s="32">
        <f>'Raw Data'!C82</f>
        <v>3.697260274</v>
      </c>
      <c r="L81" s="33">
        <f>'Raw Data'!D82</f>
        <v>8.0437158469999996</v>
      </c>
      <c r="M81" s="33">
        <f>'Raw Data'!E82</f>
        <v>2.3945205479</v>
      </c>
      <c r="N81" s="33" t="str">
        <f>'Raw Data'!F82</f>
        <v xml:space="preserve"> </v>
      </c>
      <c r="O81" s="33" t="str">
        <f>'Raw Data'!G82</f>
        <v xml:space="preserve"> </v>
      </c>
      <c r="P81" s="33">
        <f>'Raw Data'!H82</f>
        <v>4.8392286099000001</v>
      </c>
      <c r="Q81" s="2" t="str">
        <f>IF('Raw Data'!O82="s","s","")</f>
        <v/>
      </c>
      <c r="R81" s="2" t="str">
        <f>IF('Raw Data'!P82="s","s","")</f>
        <v>s</v>
      </c>
      <c r="S81" s="2" t="str">
        <f>IF('Raw Data'!Q82="s","s","")</f>
        <v>s</v>
      </c>
      <c r="T81" s="2" t="str">
        <f>IF('Raw Data'!R82="s","s","")</f>
        <v/>
      </c>
      <c r="U81" s="2" t="str">
        <f>IF('Raw Data'!S82="s","s","")</f>
        <v/>
      </c>
      <c r="V81" s="2" t="str">
        <f>IF('Raw Data'!T82="s","s","")</f>
        <v/>
      </c>
      <c r="W81" s="37" t="str">
        <f>IF('Raw Data'!AG82="t","(t)","")</f>
        <v/>
      </c>
      <c r="X81" s="2" t="str">
        <f>IF('Raw Data'!AH82="t","(t)","")</f>
        <v/>
      </c>
      <c r="Y81" s="2" t="str">
        <f>IF('Raw Data'!AI82="t","(t)","")</f>
        <v/>
      </c>
      <c r="Z81" s="2" t="str">
        <f>IF('Raw Data'!AJ82="t","(t)","")</f>
        <v/>
      </c>
      <c r="AA81" s="2" t="str">
        <f>IF('Raw Data'!AK82="t","(t)","")</f>
        <v/>
      </c>
      <c r="AB81" s="2" t="str">
        <f>IF('Raw Data'!AL82="t","(t)","")</f>
        <v>(t)</v>
      </c>
    </row>
    <row r="82" spans="3:28" x14ac:dyDescent="0.3">
      <c r="C82" t="s">
        <v>13</v>
      </c>
      <c r="D82" t="s">
        <v>116</v>
      </c>
      <c r="E82" s="39" t="str">
        <f t="shared" si="14"/>
        <v xml:space="preserve">4.19 </v>
      </c>
      <c r="F82" s="5" t="str">
        <f t="shared" si="15"/>
        <v xml:space="preserve">5.42 </v>
      </c>
      <c r="G82" s="5" t="str">
        <f t="shared" si="16"/>
        <v xml:space="preserve">3.30 </v>
      </c>
      <c r="H82" s="5" t="str">
        <f t="shared" si="17"/>
        <v xml:space="preserve">1.93 </v>
      </c>
      <c r="I82" s="5" t="str">
        <f t="shared" si="18"/>
        <v xml:space="preserve">1.95 </v>
      </c>
      <c r="J82" s="5" t="str">
        <f t="shared" si="19"/>
        <v>4.39 (t)</v>
      </c>
      <c r="K82" s="32">
        <f>'Raw Data'!C83</f>
        <v>4.1890410959000004</v>
      </c>
      <c r="L82" s="33">
        <f>'Raw Data'!D83</f>
        <v>5.4163896997999998</v>
      </c>
      <c r="M82" s="33">
        <f>'Raw Data'!E83</f>
        <v>3.298630137</v>
      </c>
      <c r="N82" s="33">
        <f>'Raw Data'!F83</f>
        <v>1.9315068493000001</v>
      </c>
      <c r="O82" s="33">
        <f>'Raw Data'!G83</f>
        <v>1.9516281159</v>
      </c>
      <c r="P82" s="33">
        <f>'Raw Data'!H83</f>
        <v>4.3939391671000001</v>
      </c>
      <c r="Q82" s="2" t="str">
        <f>IF('Raw Data'!O83="s","s","")</f>
        <v/>
      </c>
      <c r="R82" s="2" t="str">
        <f>IF('Raw Data'!P83="s","s","")</f>
        <v/>
      </c>
      <c r="S82" s="2" t="str">
        <f>IF('Raw Data'!Q83="s","s","")</f>
        <v/>
      </c>
      <c r="T82" s="2" t="str">
        <f>IF('Raw Data'!R83="s","s","")</f>
        <v/>
      </c>
      <c r="U82" s="2" t="str">
        <f>IF('Raw Data'!S83="s","s","")</f>
        <v/>
      </c>
      <c r="V82" s="2" t="str">
        <f>IF('Raw Data'!T83="s","s","")</f>
        <v/>
      </c>
      <c r="W82" s="37" t="str">
        <f>IF('Raw Data'!AG83="t","(t)","")</f>
        <v/>
      </c>
      <c r="X82" s="2" t="str">
        <f>IF('Raw Data'!AH83="t","(t)","")</f>
        <v/>
      </c>
      <c r="Y82" s="2" t="str">
        <f>IF('Raw Data'!AI83="t","(t)","")</f>
        <v/>
      </c>
      <c r="Z82" s="2" t="str">
        <f>IF('Raw Data'!AJ83="t","(t)","")</f>
        <v/>
      </c>
      <c r="AA82" s="2" t="str">
        <f>IF('Raw Data'!AK83="t","(t)","")</f>
        <v/>
      </c>
      <c r="AB82" s="2" t="str">
        <f>IF('Raw Data'!AL83="t","(t)","")</f>
        <v>(t)</v>
      </c>
    </row>
    <row r="83" spans="3:28" x14ac:dyDescent="0.3">
      <c r="C83" t="s">
        <v>13</v>
      </c>
      <c r="D83" t="s">
        <v>117</v>
      </c>
      <c r="E83" s="39" t="str">
        <f t="shared" si="14"/>
        <v xml:space="preserve">2.28 </v>
      </c>
      <c r="F83" s="5" t="str">
        <f t="shared" si="15"/>
        <v xml:space="preserve">4.64 </v>
      </c>
      <c r="G83" s="5" t="str">
        <f t="shared" si="16"/>
        <v>s</v>
      </c>
      <c r="H83" s="5" t="str">
        <f t="shared" si="17"/>
        <v xml:space="preserve">2.17 </v>
      </c>
      <c r="I83" s="5" t="str">
        <f t="shared" si="18"/>
        <v>0</v>
      </c>
      <c r="J83" s="5" t="str">
        <f t="shared" si="19"/>
        <v>4.01 (t)</v>
      </c>
      <c r="K83" s="32">
        <f>'Raw Data'!C84</f>
        <v>2.2758365146999999</v>
      </c>
      <c r="L83" s="33">
        <f>'Raw Data'!D84</f>
        <v>4.6410958903999999</v>
      </c>
      <c r="M83" s="33">
        <f>'Raw Data'!E84</f>
        <v>1.1342465752999999</v>
      </c>
      <c r="N83" s="33">
        <f>'Raw Data'!F84</f>
        <v>2.1707313421999999</v>
      </c>
      <c r="O83" s="33" t="str">
        <f>'Raw Data'!G84</f>
        <v xml:space="preserve"> </v>
      </c>
      <c r="P83" s="33">
        <f>'Raw Data'!H84</f>
        <v>4.0108737554999996</v>
      </c>
      <c r="Q83" s="2" t="str">
        <f>IF('Raw Data'!O84="s","s","")</f>
        <v/>
      </c>
      <c r="R83" s="2" t="str">
        <f>IF('Raw Data'!P84="s","s","")</f>
        <v/>
      </c>
      <c r="S83" s="2" t="str">
        <f>IF('Raw Data'!Q84="s","s","")</f>
        <v>s</v>
      </c>
      <c r="T83" s="2" t="str">
        <f>IF('Raw Data'!R84="s","s","")</f>
        <v/>
      </c>
      <c r="U83" s="2" t="str">
        <f>IF('Raw Data'!S84="s","s","")</f>
        <v/>
      </c>
      <c r="V83" s="2" t="str">
        <f>IF('Raw Data'!T84="s","s","")</f>
        <v/>
      </c>
      <c r="W83" s="37" t="str">
        <f>IF('Raw Data'!AG84="t","(t)","")</f>
        <v/>
      </c>
      <c r="X83" s="2" t="str">
        <f>IF('Raw Data'!AH84="t","(t)","")</f>
        <v/>
      </c>
      <c r="Y83" s="2" t="str">
        <f>IF('Raw Data'!AI84="t","(t)","")</f>
        <v/>
      </c>
      <c r="Z83" s="2" t="str">
        <f>IF('Raw Data'!AJ84="t","(t)","")</f>
        <v/>
      </c>
      <c r="AA83" s="2" t="str">
        <f>IF('Raw Data'!AK84="t","(t)","")</f>
        <v/>
      </c>
      <c r="AB83" s="2" t="str">
        <f>IF('Raw Data'!AL84="t","(t)","")</f>
        <v>(t)</v>
      </c>
    </row>
    <row r="84" spans="3:28" x14ac:dyDescent="0.3">
      <c r="C84" t="s">
        <v>16</v>
      </c>
      <c r="D84" t="s">
        <v>115</v>
      </c>
      <c r="E84" s="39" t="str">
        <f t="shared" si="14"/>
        <v>1.53 (t)</v>
      </c>
      <c r="F84" s="5" t="str">
        <f t="shared" si="15"/>
        <v>0</v>
      </c>
      <c r="G84" s="5" t="str">
        <f t="shared" si="16"/>
        <v>s</v>
      </c>
      <c r="H84" s="5" t="str">
        <f t="shared" si="17"/>
        <v>0</v>
      </c>
      <c r="I84" s="5" t="str">
        <f t="shared" si="18"/>
        <v>0</v>
      </c>
      <c r="J84" s="5" t="str">
        <f t="shared" si="19"/>
        <v xml:space="preserve">3.49 </v>
      </c>
      <c r="K84" s="32">
        <f>'Raw Data'!C85</f>
        <v>1.5293060858</v>
      </c>
      <c r="L84" s="33" t="str">
        <f>'Raw Data'!D85</f>
        <v xml:space="preserve"> </v>
      </c>
      <c r="M84" s="33">
        <f>'Raw Data'!E85</f>
        <v>4.7876038626000001</v>
      </c>
      <c r="N84" s="33" t="str">
        <f>'Raw Data'!F85</f>
        <v xml:space="preserve"> </v>
      </c>
      <c r="O84" s="33" t="str">
        <f>'Raw Data'!G85</f>
        <v xml:space="preserve"> </v>
      </c>
      <c r="P84" s="33">
        <f>'Raw Data'!H85</f>
        <v>3.4906030890999999</v>
      </c>
      <c r="Q84" s="2" t="str">
        <f>IF('Raw Data'!O85="s","s","")</f>
        <v/>
      </c>
      <c r="R84" s="2" t="str">
        <f>IF('Raw Data'!P85="s","s","")</f>
        <v/>
      </c>
      <c r="S84" s="2" t="str">
        <f>IF('Raw Data'!Q85="s","s","")</f>
        <v>s</v>
      </c>
      <c r="T84" s="2" t="str">
        <f>IF('Raw Data'!R85="s","s","")</f>
        <v/>
      </c>
      <c r="U84" s="2" t="str">
        <f>IF('Raw Data'!S85="s","s","")</f>
        <v/>
      </c>
      <c r="V84" s="2" t="str">
        <f>IF('Raw Data'!T85="s","s","")</f>
        <v/>
      </c>
      <c r="W84" s="37" t="str">
        <f>IF('Raw Data'!AG85="t","(t)","")</f>
        <v>(t)</v>
      </c>
      <c r="X84" s="2" t="str">
        <f>IF('Raw Data'!AH85="t","(t)","")</f>
        <v/>
      </c>
      <c r="Y84" s="2" t="str">
        <f>IF('Raw Data'!AI85="t","(t)","")</f>
        <v/>
      </c>
      <c r="Z84" s="2" t="str">
        <f>IF('Raw Data'!AJ85="t","(t)","")</f>
        <v>(t)</v>
      </c>
      <c r="AA84" s="2" t="str">
        <f>IF('Raw Data'!AK85="t","(t)","")</f>
        <v/>
      </c>
      <c r="AB84" s="2" t="str">
        <f>IF('Raw Data'!AL85="t","(t)","")</f>
        <v/>
      </c>
    </row>
    <row r="85" spans="3:28" x14ac:dyDescent="0.3">
      <c r="C85" t="s">
        <v>16</v>
      </c>
      <c r="D85" t="s">
        <v>116</v>
      </c>
      <c r="E85" s="39" t="str">
        <f t="shared" si="14"/>
        <v>2.29 (t)</v>
      </c>
      <c r="F85" s="5" t="str">
        <f t="shared" si="15"/>
        <v>s</v>
      </c>
      <c r="G85" s="5" t="str">
        <f t="shared" si="16"/>
        <v>s</v>
      </c>
      <c r="H85" s="5" t="str">
        <f t="shared" si="17"/>
        <v>0</v>
      </c>
      <c r="I85" s="5" t="str">
        <f t="shared" si="18"/>
        <v>0</v>
      </c>
      <c r="J85" s="5" t="str">
        <f t="shared" si="19"/>
        <v xml:space="preserve">3.07 </v>
      </c>
      <c r="K85" s="32">
        <f>'Raw Data'!C86</f>
        <v>2.2904109588999999</v>
      </c>
      <c r="L85" s="33" t="str">
        <f>'Raw Data'!D86</f>
        <v xml:space="preserve"> </v>
      </c>
      <c r="M85" s="33">
        <f>'Raw Data'!E86</f>
        <v>1.5123287671000001</v>
      </c>
      <c r="N85" s="33" t="str">
        <f>'Raw Data'!F86</f>
        <v xml:space="preserve"> </v>
      </c>
      <c r="O85" s="33" t="str">
        <f>'Raw Data'!G86</f>
        <v xml:space="preserve"> </v>
      </c>
      <c r="P85" s="33">
        <f>'Raw Data'!H86</f>
        <v>3.0732053296999999</v>
      </c>
      <c r="Q85" s="2" t="str">
        <f>IF('Raw Data'!O86="s","s","")</f>
        <v/>
      </c>
      <c r="R85" s="2" t="str">
        <f>IF('Raw Data'!P86="s","s","")</f>
        <v>s</v>
      </c>
      <c r="S85" s="2" t="str">
        <f>IF('Raw Data'!Q86="s","s","")</f>
        <v>s</v>
      </c>
      <c r="T85" s="2" t="str">
        <f>IF('Raw Data'!R86="s","s","")</f>
        <v/>
      </c>
      <c r="U85" s="2" t="str">
        <f>IF('Raw Data'!S86="s","s","")</f>
        <v/>
      </c>
      <c r="V85" s="2" t="str">
        <f>IF('Raw Data'!T86="s","s","")</f>
        <v/>
      </c>
      <c r="W85" s="37" t="str">
        <f>IF('Raw Data'!AG86="t","(t)","")</f>
        <v>(t)</v>
      </c>
      <c r="X85" s="2" t="str">
        <f>IF('Raw Data'!AH86="t","(t)","")</f>
        <v/>
      </c>
      <c r="Y85" s="2" t="str">
        <f>IF('Raw Data'!AI86="t","(t)","")</f>
        <v/>
      </c>
      <c r="Z85" s="2" t="str">
        <f>IF('Raw Data'!AJ86="t","(t)","")</f>
        <v>(t)</v>
      </c>
      <c r="AA85" s="2" t="str">
        <f>IF('Raw Data'!AK86="t","(t)","")</f>
        <v/>
      </c>
      <c r="AB85" s="2" t="str">
        <f>IF('Raw Data'!AL86="t","(t)","")</f>
        <v/>
      </c>
    </row>
    <row r="86" spans="3:28" x14ac:dyDescent="0.3">
      <c r="C86" t="s">
        <v>16</v>
      </c>
      <c r="D86" t="s">
        <v>117</v>
      </c>
      <c r="E86" s="39" t="str">
        <f t="shared" si="14"/>
        <v>2.65 (t)</v>
      </c>
      <c r="F86" s="5" t="str">
        <f t="shared" si="15"/>
        <v>0</v>
      </c>
      <c r="G86" s="5" t="str">
        <f t="shared" si="16"/>
        <v>s</v>
      </c>
      <c r="H86" s="5" t="str">
        <f t="shared" si="17"/>
        <v>2.65 (t)</v>
      </c>
      <c r="I86" s="5" t="str">
        <f t="shared" si="18"/>
        <v>0</v>
      </c>
      <c r="J86" s="5" t="str">
        <f t="shared" si="19"/>
        <v xml:space="preserve">3.10 </v>
      </c>
      <c r="K86" s="32">
        <f>'Raw Data'!C87</f>
        <v>2.6521371359999999</v>
      </c>
      <c r="L86" s="33" t="str">
        <f>'Raw Data'!D87</f>
        <v xml:space="preserve"> </v>
      </c>
      <c r="M86" s="33">
        <f>'Raw Data'!E87</f>
        <v>0.5583052624</v>
      </c>
      <c r="N86" s="33">
        <f>'Raw Data'!F87</f>
        <v>2.6521371359999999</v>
      </c>
      <c r="O86" s="33" t="str">
        <f>'Raw Data'!G87</f>
        <v xml:space="preserve"> </v>
      </c>
      <c r="P86" s="33">
        <f>'Raw Data'!H87</f>
        <v>3.0986603912000001</v>
      </c>
      <c r="Q86" s="2" t="str">
        <f>IF('Raw Data'!O87="s","s","")</f>
        <v/>
      </c>
      <c r="R86" s="2" t="str">
        <f>IF('Raw Data'!P87="s","s","")</f>
        <v/>
      </c>
      <c r="S86" s="2" t="str">
        <f>IF('Raw Data'!Q87="s","s","")</f>
        <v>s</v>
      </c>
      <c r="T86" s="2" t="str">
        <f>IF('Raw Data'!R87="s","s","")</f>
        <v/>
      </c>
      <c r="U86" s="2" t="str">
        <f>IF('Raw Data'!S87="s","s","")</f>
        <v/>
      </c>
      <c r="V86" s="2" t="str">
        <f>IF('Raw Data'!T87="s","s","")</f>
        <v/>
      </c>
      <c r="W86" s="37" t="str">
        <f>IF('Raw Data'!AG87="t","(t)","")</f>
        <v>(t)</v>
      </c>
      <c r="X86" s="2" t="str">
        <f>IF('Raw Data'!AH87="t","(t)","")</f>
        <v/>
      </c>
      <c r="Y86" s="2" t="str">
        <f>IF('Raw Data'!AI87="t","(t)","")</f>
        <v/>
      </c>
      <c r="Z86" s="2" t="str">
        <f>IF('Raw Data'!AJ87="t","(t)","")</f>
        <v>(t)</v>
      </c>
      <c r="AA86" s="2" t="str">
        <f>IF('Raw Data'!AK87="t","(t)","")</f>
        <v/>
      </c>
      <c r="AB86" s="2" t="str">
        <f>IF('Raw Data'!AL87="t","(t)","")</f>
        <v/>
      </c>
    </row>
    <row r="87" spans="3:28" x14ac:dyDescent="0.3">
      <c r="C87" t="s">
        <v>18</v>
      </c>
      <c r="D87" t="s">
        <v>115</v>
      </c>
      <c r="E87" s="39" t="str">
        <f t="shared" si="14"/>
        <v xml:space="preserve">2.67 </v>
      </c>
      <c r="F87" s="5" t="str">
        <f t="shared" si="15"/>
        <v>s</v>
      </c>
      <c r="G87" s="5" t="str">
        <f t="shared" si="16"/>
        <v>s</v>
      </c>
      <c r="H87" s="5" t="str">
        <f t="shared" si="17"/>
        <v>0</v>
      </c>
      <c r="I87" s="5" t="str">
        <f t="shared" si="18"/>
        <v>0</v>
      </c>
      <c r="J87" s="5" t="str">
        <f t="shared" si="19"/>
        <v>4.03 (t)</v>
      </c>
      <c r="K87" s="32">
        <f>'Raw Data'!C88</f>
        <v>2.6652518901</v>
      </c>
      <c r="L87" s="33">
        <f>'Raw Data'!D88</f>
        <v>5.0329216259000003</v>
      </c>
      <c r="M87" s="33">
        <f>'Raw Data'!E88</f>
        <v>2.2931506849000001</v>
      </c>
      <c r="N87" s="33" t="str">
        <f>'Raw Data'!F88</f>
        <v xml:space="preserve"> </v>
      </c>
      <c r="O87" s="33" t="str">
        <f>'Raw Data'!G88</f>
        <v xml:space="preserve"> </v>
      </c>
      <c r="P87" s="33">
        <f>'Raw Data'!H88</f>
        <v>4.0329295943999997</v>
      </c>
      <c r="Q87" s="2" t="str">
        <f>IF('Raw Data'!O88="s","s","")</f>
        <v/>
      </c>
      <c r="R87" s="2" t="str">
        <f>IF('Raw Data'!P88="s","s","")</f>
        <v>s</v>
      </c>
      <c r="S87" s="2" t="str">
        <f>IF('Raw Data'!Q88="s","s","")</f>
        <v>s</v>
      </c>
      <c r="T87" s="2" t="str">
        <f>IF('Raw Data'!R88="s","s","")</f>
        <v/>
      </c>
      <c r="U87" s="2" t="str">
        <f>IF('Raw Data'!S88="s","s","")</f>
        <v/>
      </c>
      <c r="V87" s="2" t="str">
        <f>IF('Raw Data'!T88="s","s","")</f>
        <v/>
      </c>
      <c r="W87" s="37" t="str">
        <f>IF('Raw Data'!AG88="t","(t)","")</f>
        <v/>
      </c>
      <c r="X87" s="2" t="str">
        <f>IF('Raw Data'!AH88="t","(t)","")</f>
        <v/>
      </c>
      <c r="Y87" s="2" t="str">
        <f>IF('Raw Data'!AI88="t","(t)","")</f>
        <v/>
      </c>
      <c r="Z87" s="2" t="str">
        <f>IF('Raw Data'!AJ88="t","(t)","")</f>
        <v/>
      </c>
      <c r="AA87" s="2" t="str">
        <f>IF('Raw Data'!AK88="t","(t)","")</f>
        <v/>
      </c>
      <c r="AB87" s="2" t="str">
        <f>IF('Raw Data'!AL88="t","(t)","")</f>
        <v>(t)</v>
      </c>
    </row>
    <row r="88" spans="3:28" x14ac:dyDescent="0.3">
      <c r="C88" t="s">
        <v>18</v>
      </c>
      <c r="D88" t="s">
        <v>116</v>
      </c>
      <c r="E88" s="39" t="str">
        <f t="shared" ref="E88:E116" si="20">IF(Q88="s","s",IF(ISERROR(K88*1),"0",CONCATENATE(FIXED(K88,2)," ",W88)))</f>
        <v xml:space="preserve">2.98 </v>
      </c>
      <c r="F88" s="5" t="str">
        <f t="shared" ref="F88:F116" si="21">IF(R88="s","s",IF(ISERROR(L88*1),"0",CONCATENATE(FIXED(L88,2)," ",X88)))</f>
        <v>s</v>
      </c>
      <c r="G88" s="5" t="str">
        <f t="shared" ref="G88:G116" si="22">IF(S88="s","s",IF(ISERROR(M88*1),"0",CONCATENATE(FIXED(M88,2)," ",Y88)))</f>
        <v>s</v>
      </c>
      <c r="H88" s="5" t="str">
        <f t="shared" ref="H88:H116" si="23">IF(T88="s","s",IF(ISERROR(N88*1),"0",CONCATENATE(FIXED(N88,2)," ",Z88)))</f>
        <v>0</v>
      </c>
      <c r="I88" s="5" t="str">
        <f t="shared" ref="I88:I116" si="24">IF(U88="s","s",IF(ISERROR(O88*1),"0",CONCATENATE(FIXED(O88,2)," ",AA88)))</f>
        <v>0</v>
      </c>
      <c r="J88" s="5" t="str">
        <f t="shared" ref="J88:J116" si="25">IF(V88="s","s",IF(ISERROR(P88*1),"0",CONCATENATE(FIXED(P88,2)," ",AB88)))</f>
        <v>5.03 (t)</v>
      </c>
      <c r="K88" s="32">
        <f>'Raw Data'!C89</f>
        <v>2.9768208698</v>
      </c>
      <c r="L88" s="33">
        <f>'Raw Data'!D89</f>
        <v>2.233741298</v>
      </c>
      <c r="M88" s="33">
        <f>'Raw Data'!E89</f>
        <v>3.4986301370000001</v>
      </c>
      <c r="N88" s="33" t="str">
        <f>'Raw Data'!F89</f>
        <v xml:space="preserve"> </v>
      </c>
      <c r="O88" s="33" t="str">
        <f>'Raw Data'!G89</f>
        <v xml:space="preserve"> </v>
      </c>
      <c r="P88" s="33">
        <f>'Raw Data'!H89</f>
        <v>5.0324609742000002</v>
      </c>
      <c r="Q88" s="2" t="str">
        <f>IF('Raw Data'!O89="s","s","")</f>
        <v/>
      </c>
      <c r="R88" s="2" t="str">
        <f>IF('Raw Data'!P89="s","s","")</f>
        <v>s</v>
      </c>
      <c r="S88" s="2" t="str">
        <f>IF('Raw Data'!Q89="s","s","")</f>
        <v>s</v>
      </c>
      <c r="T88" s="2" t="str">
        <f>IF('Raw Data'!R89="s","s","")</f>
        <v/>
      </c>
      <c r="U88" s="2" t="str">
        <f>IF('Raw Data'!S89="s","s","")</f>
        <v/>
      </c>
      <c r="V88" s="2" t="str">
        <f>IF('Raw Data'!T89="s","s","")</f>
        <v/>
      </c>
      <c r="W88" s="37" t="str">
        <f>IF('Raw Data'!AG89="t","(t)","")</f>
        <v/>
      </c>
      <c r="X88" s="2" t="str">
        <f>IF('Raw Data'!AH89="t","(t)","")</f>
        <v/>
      </c>
      <c r="Y88" s="2" t="str">
        <f>IF('Raw Data'!AI89="t","(t)","")</f>
        <v/>
      </c>
      <c r="Z88" s="2" t="str">
        <f>IF('Raw Data'!AJ89="t","(t)","")</f>
        <v/>
      </c>
      <c r="AA88" s="2" t="str">
        <f>IF('Raw Data'!AK89="t","(t)","")</f>
        <v/>
      </c>
      <c r="AB88" s="2" t="str">
        <f>IF('Raw Data'!AL89="t","(t)","")</f>
        <v>(t)</v>
      </c>
    </row>
    <row r="89" spans="3:28" x14ac:dyDescent="0.3">
      <c r="C89" t="s">
        <v>18</v>
      </c>
      <c r="D89" t="s">
        <v>117</v>
      </c>
      <c r="E89" s="39" t="str">
        <f t="shared" si="20"/>
        <v xml:space="preserve">0.87 </v>
      </c>
      <c r="F89" s="5" t="str">
        <f t="shared" si="21"/>
        <v>s</v>
      </c>
      <c r="G89" s="5" t="str">
        <f t="shared" si="22"/>
        <v>s</v>
      </c>
      <c r="H89" s="5" t="str">
        <f t="shared" si="23"/>
        <v>0</v>
      </c>
      <c r="I89" s="5" t="str">
        <f t="shared" si="24"/>
        <v>0</v>
      </c>
      <c r="J89" s="5" t="str">
        <f t="shared" si="25"/>
        <v>2.71 (t)</v>
      </c>
      <c r="K89" s="32">
        <f>'Raw Data'!C90</f>
        <v>0.86657309680000005</v>
      </c>
      <c r="L89" s="33">
        <f>'Raw Data'!D90</f>
        <v>2.7616438356000002</v>
      </c>
      <c r="M89" s="33">
        <f>'Raw Data'!E90</f>
        <v>0.47671232879999997</v>
      </c>
      <c r="N89" s="33" t="str">
        <f>'Raw Data'!F90</f>
        <v xml:space="preserve"> </v>
      </c>
      <c r="O89" s="33" t="str">
        <f>'Raw Data'!G90</f>
        <v xml:space="preserve"> </v>
      </c>
      <c r="P89" s="33">
        <f>'Raw Data'!H90</f>
        <v>2.7100859417000001</v>
      </c>
      <c r="Q89" s="2" t="str">
        <f>IF('Raw Data'!O90="s","s","")</f>
        <v/>
      </c>
      <c r="R89" s="2" t="str">
        <f>IF('Raw Data'!P90="s","s","")</f>
        <v>s</v>
      </c>
      <c r="S89" s="2" t="str">
        <f>IF('Raw Data'!Q90="s","s","")</f>
        <v>s</v>
      </c>
      <c r="T89" s="2" t="str">
        <f>IF('Raw Data'!R90="s","s","")</f>
        <v/>
      </c>
      <c r="U89" s="2" t="str">
        <f>IF('Raw Data'!S90="s","s","")</f>
        <v/>
      </c>
      <c r="V89" s="2" t="str">
        <f>IF('Raw Data'!T90="s","s","")</f>
        <v/>
      </c>
      <c r="W89" s="37" t="str">
        <f>IF('Raw Data'!AG90="t","(t)","")</f>
        <v/>
      </c>
      <c r="X89" s="2" t="str">
        <f>IF('Raw Data'!AH90="t","(t)","")</f>
        <v/>
      </c>
      <c r="Y89" s="2" t="str">
        <f>IF('Raw Data'!AI90="t","(t)","")</f>
        <v/>
      </c>
      <c r="Z89" s="2" t="str">
        <f>IF('Raw Data'!AJ90="t","(t)","")</f>
        <v/>
      </c>
      <c r="AA89" s="2" t="str">
        <f>IF('Raw Data'!AK90="t","(t)","")</f>
        <v/>
      </c>
      <c r="AB89" s="2" t="str">
        <f>IF('Raw Data'!AL90="t","(t)","")</f>
        <v>(t)</v>
      </c>
    </row>
    <row r="90" spans="3:28" x14ac:dyDescent="0.3">
      <c r="C90" t="s">
        <v>15</v>
      </c>
      <c r="D90" t="s">
        <v>115</v>
      </c>
      <c r="E90" s="39" t="str">
        <f t="shared" si="20"/>
        <v xml:space="preserve">4.59 </v>
      </c>
      <c r="F90" s="5" t="str">
        <f t="shared" si="21"/>
        <v>s</v>
      </c>
      <c r="G90" s="5" t="str">
        <f t="shared" si="22"/>
        <v xml:space="preserve">5.62 </v>
      </c>
      <c r="H90" s="5" t="str">
        <f t="shared" si="23"/>
        <v>0</v>
      </c>
      <c r="I90" s="5" t="str">
        <f t="shared" si="24"/>
        <v xml:space="preserve">4.60 </v>
      </c>
      <c r="J90" s="5" t="str">
        <f t="shared" si="25"/>
        <v xml:space="preserve">5.66 </v>
      </c>
      <c r="K90" s="32">
        <f>'Raw Data'!C91</f>
        <v>4.5901639343999996</v>
      </c>
      <c r="L90" s="33">
        <f>'Raw Data'!D91</f>
        <v>3.7213114753999998</v>
      </c>
      <c r="M90" s="33">
        <f>'Raw Data'!E91</f>
        <v>5.6247398756999996</v>
      </c>
      <c r="N90" s="33" t="str">
        <f>'Raw Data'!F91</f>
        <v xml:space="preserve"> </v>
      </c>
      <c r="O90" s="33">
        <f>'Raw Data'!G91</f>
        <v>4.5950819671999996</v>
      </c>
      <c r="P90" s="33">
        <f>'Raw Data'!H91</f>
        <v>5.6639772009999998</v>
      </c>
      <c r="Q90" s="2" t="str">
        <f>IF('Raw Data'!O91="s","s","")</f>
        <v/>
      </c>
      <c r="R90" s="2" t="str">
        <f>IF('Raw Data'!P91="s","s","")</f>
        <v>s</v>
      </c>
      <c r="S90" s="2" t="str">
        <f>IF('Raw Data'!Q91="s","s","")</f>
        <v/>
      </c>
      <c r="T90" s="2" t="str">
        <f>IF('Raw Data'!R91="s","s","")</f>
        <v/>
      </c>
      <c r="U90" s="2" t="str">
        <f>IF('Raw Data'!S91="s","s","")</f>
        <v/>
      </c>
      <c r="V90" s="2" t="str">
        <f>IF('Raw Data'!T91="s","s","")</f>
        <v/>
      </c>
      <c r="W90" s="37" t="str">
        <f>IF('Raw Data'!AG91="t","(t)","")</f>
        <v/>
      </c>
      <c r="X90" s="2" t="str">
        <f>IF('Raw Data'!AH91="t","(t)","")</f>
        <v>(t)</v>
      </c>
      <c r="Y90" s="2" t="str">
        <f>IF('Raw Data'!AI91="t","(t)","")</f>
        <v/>
      </c>
      <c r="Z90" s="2" t="str">
        <f>IF('Raw Data'!AJ91="t","(t)","")</f>
        <v>(t)</v>
      </c>
      <c r="AA90" s="2" t="str">
        <f>IF('Raw Data'!AK91="t","(t)","")</f>
        <v/>
      </c>
      <c r="AB90" s="2" t="str">
        <f>IF('Raw Data'!AL91="t","(t)","")</f>
        <v/>
      </c>
    </row>
    <row r="91" spans="3:28" x14ac:dyDescent="0.3">
      <c r="C91" t="s">
        <v>15</v>
      </c>
      <c r="D91" t="s">
        <v>116</v>
      </c>
      <c r="E91" s="39" t="str">
        <f t="shared" si="20"/>
        <v xml:space="preserve">1.91 </v>
      </c>
      <c r="F91" s="5" t="str">
        <f t="shared" si="21"/>
        <v>3.18 (t)</v>
      </c>
      <c r="G91" s="5" t="str">
        <f t="shared" si="22"/>
        <v xml:space="preserve">3.06 </v>
      </c>
      <c r="H91" s="5" t="str">
        <f t="shared" si="23"/>
        <v>1.36 (t)</v>
      </c>
      <c r="I91" s="5" t="str">
        <f t="shared" si="24"/>
        <v xml:space="preserve">0.53 </v>
      </c>
      <c r="J91" s="5" t="str">
        <f t="shared" si="25"/>
        <v xml:space="preserve">3.74 </v>
      </c>
      <c r="K91" s="32">
        <f>'Raw Data'!C92</f>
        <v>1.9055505652</v>
      </c>
      <c r="L91" s="33">
        <f>'Raw Data'!D92</f>
        <v>3.1753424658</v>
      </c>
      <c r="M91" s="33">
        <f>'Raw Data'!E92</f>
        <v>3.0575342465999999</v>
      </c>
      <c r="N91" s="33">
        <f>'Raw Data'!F92</f>
        <v>1.3647428699999999</v>
      </c>
      <c r="O91" s="33">
        <f>'Raw Data'!G92</f>
        <v>0.52575043040000002</v>
      </c>
      <c r="P91" s="33">
        <f>'Raw Data'!H92</f>
        <v>3.7397099645999998</v>
      </c>
      <c r="Q91" s="2" t="str">
        <f>IF('Raw Data'!O92="s","s","")</f>
        <v/>
      </c>
      <c r="R91" s="2" t="str">
        <f>IF('Raw Data'!P92="s","s","")</f>
        <v/>
      </c>
      <c r="S91" s="2" t="str">
        <f>IF('Raw Data'!Q92="s","s","")</f>
        <v/>
      </c>
      <c r="T91" s="2" t="str">
        <f>IF('Raw Data'!R92="s","s","")</f>
        <v/>
      </c>
      <c r="U91" s="2" t="str">
        <f>IF('Raw Data'!S92="s","s","")</f>
        <v/>
      </c>
      <c r="V91" s="2" t="str">
        <f>IF('Raw Data'!T92="s","s","")</f>
        <v/>
      </c>
      <c r="W91" s="37" t="str">
        <f>IF('Raw Data'!AG92="t","(t)","")</f>
        <v/>
      </c>
      <c r="X91" s="2" t="str">
        <f>IF('Raw Data'!AH92="t","(t)","")</f>
        <v>(t)</v>
      </c>
      <c r="Y91" s="2" t="str">
        <f>IF('Raw Data'!AI92="t","(t)","")</f>
        <v/>
      </c>
      <c r="Z91" s="2" t="str">
        <f>IF('Raw Data'!AJ92="t","(t)","")</f>
        <v>(t)</v>
      </c>
      <c r="AA91" s="2" t="str">
        <f>IF('Raw Data'!AK92="t","(t)","")</f>
        <v/>
      </c>
      <c r="AB91" s="2" t="str">
        <f>IF('Raw Data'!AL92="t","(t)","")</f>
        <v/>
      </c>
    </row>
    <row r="92" spans="3:28" x14ac:dyDescent="0.3">
      <c r="C92" t="s">
        <v>15</v>
      </c>
      <c r="D92" t="s">
        <v>117</v>
      </c>
      <c r="E92" s="39" t="str">
        <f t="shared" si="20"/>
        <v xml:space="preserve">2.02 </v>
      </c>
      <c r="F92" s="5" t="str">
        <f t="shared" si="21"/>
        <v>7.22 (t)</v>
      </c>
      <c r="G92" s="5" t="str">
        <f t="shared" si="22"/>
        <v>s</v>
      </c>
      <c r="H92" s="5" t="str">
        <f t="shared" si="23"/>
        <v>2.96 (t)</v>
      </c>
      <c r="I92" s="5" t="str">
        <f t="shared" si="24"/>
        <v>0</v>
      </c>
      <c r="J92" s="5" t="str">
        <f t="shared" si="25"/>
        <v xml:space="preserve">4.72 </v>
      </c>
      <c r="K92" s="32">
        <f>'Raw Data'!C93</f>
        <v>2.0164383562000001</v>
      </c>
      <c r="L92" s="33">
        <f>'Raw Data'!D93</f>
        <v>7.2178082192000002</v>
      </c>
      <c r="M92" s="33">
        <f>'Raw Data'!E93</f>
        <v>0.93133468070000003</v>
      </c>
      <c r="N92" s="33">
        <f>'Raw Data'!F93</f>
        <v>2.9630136986000002</v>
      </c>
      <c r="O92" s="33" t="str">
        <f>'Raw Data'!G93</f>
        <v xml:space="preserve"> </v>
      </c>
      <c r="P92" s="33">
        <f>'Raw Data'!H93</f>
        <v>4.7170481438999996</v>
      </c>
      <c r="Q92" s="2" t="str">
        <f>IF('Raw Data'!O93="s","s","")</f>
        <v/>
      </c>
      <c r="R92" s="2" t="str">
        <f>IF('Raw Data'!P93="s","s","")</f>
        <v/>
      </c>
      <c r="S92" s="2" t="str">
        <f>IF('Raw Data'!Q93="s","s","")</f>
        <v>s</v>
      </c>
      <c r="T92" s="2" t="str">
        <f>IF('Raw Data'!R93="s","s","")</f>
        <v/>
      </c>
      <c r="U92" s="2" t="str">
        <f>IF('Raw Data'!S93="s","s","")</f>
        <v/>
      </c>
      <c r="V92" s="2" t="str">
        <f>IF('Raw Data'!T93="s","s","")</f>
        <v/>
      </c>
      <c r="W92" s="37" t="str">
        <f>IF('Raw Data'!AG93="t","(t)","")</f>
        <v/>
      </c>
      <c r="X92" s="2" t="str">
        <f>IF('Raw Data'!AH93="t","(t)","")</f>
        <v>(t)</v>
      </c>
      <c r="Y92" s="2" t="str">
        <f>IF('Raw Data'!AI93="t","(t)","")</f>
        <v/>
      </c>
      <c r="Z92" s="2" t="str">
        <f>IF('Raw Data'!AJ93="t","(t)","")</f>
        <v>(t)</v>
      </c>
      <c r="AA92" s="2" t="str">
        <f>IF('Raw Data'!AK93="t","(t)","")</f>
        <v/>
      </c>
      <c r="AB92" s="2" t="str">
        <f>IF('Raw Data'!AL93="t","(t)","")</f>
        <v/>
      </c>
    </row>
    <row r="93" spans="3:28" x14ac:dyDescent="0.3">
      <c r="C93" t="s">
        <v>17</v>
      </c>
      <c r="D93" t="s">
        <v>115</v>
      </c>
      <c r="E93" s="39" t="str">
        <f t="shared" si="20"/>
        <v xml:space="preserve">4.61 </v>
      </c>
      <c r="F93" s="5" t="str">
        <f t="shared" si="21"/>
        <v>s</v>
      </c>
      <c r="G93" s="5" t="str">
        <f t="shared" si="22"/>
        <v xml:space="preserve">2.30 </v>
      </c>
      <c r="H93" s="5" t="str">
        <f t="shared" si="23"/>
        <v>0</v>
      </c>
      <c r="I93" s="5" t="str">
        <f t="shared" si="24"/>
        <v xml:space="preserve">3.12 </v>
      </c>
      <c r="J93" s="5" t="str">
        <f t="shared" si="25"/>
        <v xml:space="preserve">6.29 </v>
      </c>
      <c r="K93" s="32">
        <f>'Raw Data'!C94</f>
        <v>4.6095179279999998</v>
      </c>
      <c r="L93" s="33">
        <f>'Raw Data'!D94</f>
        <v>8.0178082192000009</v>
      </c>
      <c r="M93" s="33">
        <f>'Raw Data'!E94</f>
        <v>2.3024103601000001</v>
      </c>
      <c r="N93" s="33" t="str">
        <f>'Raw Data'!F94</f>
        <v xml:space="preserve"> </v>
      </c>
      <c r="O93" s="33">
        <f>'Raw Data'!G94</f>
        <v>3.1150684931999999</v>
      </c>
      <c r="P93" s="33">
        <f>'Raw Data'!H94</f>
        <v>6.2884784290000004</v>
      </c>
      <c r="Q93" s="2" t="str">
        <f>IF('Raw Data'!O94="s","s","")</f>
        <v/>
      </c>
      <c r="R93" s="2" t="str">
        <f>IF('Raw Data'!P94="s","s","")</f>
        <v>s</v>
      </c>
      <c r="S93" s="2" t="str">
        <f>IF('Raw Data'!Q94="s","s","")</f>
        <v/>
      </c>
      <c r="T93" s="2" t="str">
        <f>IF('Raw Data'!R94="s","s","")</f>
        <v/>
      </c>
      <c r="U93" s="2" t="str">
        <f>IF('Raw Data'!S94="s","s","")</f>
        <v/>
      </c>
      <c r="V93" s="2" t="str">
        <f>IF('Raw Data'!T94="s","s","")</f>
        <v/>
      </c>
      <c r="W93" s="37" t="str">
        <f>IF('Raw Data'!AG94="t","(t)","")</f>
        <v/>
      </c>
      <c r="X93" s="2" t="str">
        <f>IF('Raw Data'!AH94="t","(t)","")</f>
        <v>(t)</v>
      </c>
      <c r="Y93" s="2" t="str">
        <f>IF('Raw Data'!AI94="t","(t)","")</f>
        <v/>
      </c>
      <c r="Z93" s="2" t="str">
        <f>IF('Raw Data'!AJ94="t","(t)","")</f>
        <v>(t)</v>
      </c>
      <c r="AA93" s="2" t="str">
        <f>IF('Raw Data'!AK94="t","(t)","")</f>
        <v/>
      </c>
      <c r="AB93" s="2" t="str">
        <f>IF('Raw Data'!AL94="t","(t)","")</f>
        <v/>
      </c>
    </row>
    <row r="94" spans="3:28" x14ac:dyDescent="0.3">
      <c r="C94" t="s">
        <v>17</v>
      </c>
      <c r="D94" t="s">
        <v>116</v>
      </c>
      <c r="E94" s="39" t="str">
        <f t="shared" si="20"/>
        <v xml:space="preserve">2.64 </v>
      </c>
      <c r="F94" s="5" t="str">
        <f t="shared" si="21"/>
        <v>3.18 (t)</v>
      </c>
      <c r="G94" s="5" t="str">
        <f t="shared" si="22"/>
        <v xml:space="preserve">3.18 </v>
      </c>
      <c r="H94" s="5" t="str">
        <f t="shared" si="23"/>
        <v>2.24 (t)</v>
      </c>
      <c r="I94" s="5" t="str">
        <f t="shared" si="24"/>
        <v xml:space="preserve">1.63 </v>
      </c>
      <c r="J94" s="5" t="str">
        <f t="shared" si="25"/>
        <v xml:space="preserve">5.08 </v>
      </c>
      <c r="K94" s="32">
        <f>'Raw Data'!C95</f>
        <v>2.6424657533999998</v>
      </c>
      <c r="L94" s="33">
        <f>'Raw Data'!D95</f>
        <v>3.1796204806000001</v>
      </c>
      <c r="M94" s="33">
        <f>'Raw Data'!E95</f>
        <v>3.1771315217999998</v>
      </c>
      <c r="N94" s="33">
        <f>'Raw Data'!F95</f>
        <v>2.2399243955000001</v>
      </c>
      <c r="O94" s="33">
        <f>'Raw Data'!G95</f>
        <v>1.6305936073</v>
      </c>
      <c r="P94" s="33">
        <f>'Raw Data'!H95</f>
        <v>5.0763558274999996</v>
      </c>
      <c r="Q94" s="2" t="str">
        <f>IF('Raw Data'!O95="s","s","")</f>
        <v/>
      </c>
      <c r="R94" s="2" t="str">
        <f>IF('Raw Data'!P95="s","s","")</f>
        <v/>
      </c>
      <c r="S94" s="2" t="str">
        <f>IF('Raw Data'!Q95="s","s","")</f>
        <v/>
      </c>
      <c r="T94" s="2" t="str">
        <f>IF('Raw Data'!R95="s","s","")</f>
        <v/>
      </c>
      <c r="U94" s="2" t="str">
        <f>IF('Raw Data'!S95="s","s","")</f>
        <v/>
      </c>
      <c r="V94" s="2" t="str">
        <f>IF('Raw Data'!T95="s","s","")</f>
        <v/>
      </c>
      <c r="W94" s="37" t="str">
        <f>IF('Raw Data'!AG95="t","(t)","")</f>
        <v/>
      </c>
      <c r="X94" s="2" t="str">
        <f>IF('Raw Data'!AH95="t","(t)","")</f>
        <v>(t)</v>
      </c>
      <c r="Y94" s="2" t="str">
        <f>IF('Raw Data'!AI95="t","(t)","")</f>
        <v/>
      </c>
      <c r="Z94" s="2" t="str">
        <f>IF('Raw Data'!AJ95="t","(t)","")</f>
        <v>(t)</v>
      </c>
      <c r="AA94" s="2" t="str">
        <f>IF('Raw Data'!AK95="t","(t)","")</f>
        <v/>
      </c>
      <c r="AB94" s="2" t="str">
        <f>IF('Raw Data'!AL95="t","(t)","")</f>
        <v/>
      </c>
    </row>
    <row r="95" spans="3:28" x14ac:dyDescent="0.3">
      <c r="C95" t="s">
        <v>17</v>
      </c>
      <c r="D95" t="s">
        <v>117</v>
      </c>
      <c r="E95" s="39" t="str">
        <f t="shared" si="20"/>
        <v xml:space="preserve">2.93 </v>
      </c>
      <c r="F95" s="5" t="str">
        <f t="shared" si="21"/>
        <v>6.03 (t)</v>
      </c>
      <c r="G95" s="5" t="str">
        <f t="shared" si="22"/>
        <v xml:space="preserve">0.52 </v>
      </c>
      <c r="H95" s="5" t="str">
        <f t="shared" si="23"/>
        <v>4.10 (t)</v>
      </c>
      <c r="I95" s="5" t="str">
        <f t="shared" si="24"/>
        <v xml:space="preserve">4.22 </v>
      </c>
      <c r="J95" s="5" t="str">
        <f t="shared" si="25"/>
        <v xml:space="preserve">3.95 </v>
      </c>
      <c r="K95" s="32">
        <f>'Raw Data'!C96</f>
        <v>2.9273972602999998</v>
      </c>
      <c r="L95" s="33">
        <f>'Raw Data'!D96</f>
        <v>6.0273972602999999</v>
      </c>
      <c r="M95" s="33">
        <f>'Raw Data'!E96</f>
        <v>0.5164383562</v>
      </c>
      <c r="N95" s="33">
        <f>'Raw Data'!F96</f>
        <v>4.1027397260000003</v>
      </c>
      <c r="O95" s="33">
        <f>'Raw Data'!G96</f>
        <v>4.2219178081999997</v>
      </c>
      <c r="P95" s="33">
        <f>'Raw Data'!H96</f>
        <v>3.9482221722999999</v>
      </c>
      <c r="Q95" s="2" t="str">
        <f>IF('Raw Data'!O96="s","s","")</f>
        <v/>
      </c>
      <c r="R95" s="2" t="str">
        <f>IF('Raw Data'!P96="s","s","")</f>
        <v/>
      </c>
      <c r="S95" s="2" t="str">
        <f>IF('Raw Data'!Q96="s","s","")</f>
        <v/>
      </c>
      <c r="T95" s="2" t="str">
        <f>IF('Raw Data'!R96="s","s","")</f>
        <v/>
      </c>
      <c r="U95" s="2" t="str">
        <f>IF('Raw Data'!S96="s","s","")</f>
        <v/>
      </c>
      <c r="V95" s="2" t="str">
        <f>IF('Raw Data'!T96="s","s","")</f>
        <v/>
      </c>
      <c r="W95" s="37" t="str">
        <f>IF('Raw Data'!AG96="t","(t)","")</f>
        <v/>
      </c>
      <c r="X95" s="2" t="str">
        <f>IF('Raw Data'!AH96="t","(t)","")</f>
        <v>(t)</v>
      </c>
      <c r="Y95" s="2" t="str">
        <f>IF('Raw Data'!AI96="t","(t)","")</f>
        <v/>
      </c>
      <c r="Z95" s="2" t="str">
        <f>IF('Raw Data'!AJ96="t","(t)","")</f>
        <v>(t)</v>
      </c>
      <c r="AA95" s="2" t="str">
        <f>IF('Raw Data'!AK96="t","(t)","")</f>
        <v/>
      </c>
      <c r="AB95" s="2" t="str">
        <f>IF('Raw Data'!AL96="t","(t)","")</f>
        <v/>
      </c>
    </row>
    <row r="96" spans="3:28" x14ac:dyDescent="0.3">
      <c r="C96" t="s">
        <v>20</v>
      </c>
      <c r="D96" t="s">
        <v>115</v>
      </c>
      <c r="E96" s="39" t="str">
        <f t="shared" si="20"/>
        <v>s</v>
      </c>
      <c r="F96" s="5" t="str">
        <f t="shared" si="21"/>
        <v xml:space="preserve">4.06 </v>
      </c>
      <c r="G96" s="5" t="str">
        <f t="shared" si="22"/>
        <v>0</v>
      </c>
      <c r="H96" s="5" t="str">
        <f t="shared" si="23"/>
        <v>0</v>
      </c>
      <c r="I96" s="5" t="str">
        <f t="shared" si="24"/>
        <v xml:space="preserve">3.37 </v>
      </c>
      <c r="J96" s="5" t="str">
        <f t="shared" si="25"/>
        <v xml:space="preserve">4.33 </v>
      </c>
      <c r="K96" s="32">
        <f>'Raw Data'!C97</f>
        <v>2.1534246575</v>
      </c>
      <c r="L96" s="33">
        <f>'Raw Data'!D97</f>
        <v>4.0630136985999998</v>
      </c>
      <c r="M96" s="33" t="str">
        <f>'Raw Data'!E97</f>
        <v xml:space="preserve"> </v>
      </c>
      <c r="N96" s="33" t="str">
        <f>'Raw Data'!F97</f>
        <v xml:space="preserve"> </v>
      </c>
      <c r="O96" s="33">
        <f>'Raw Data'!G97</f>
        <v>3.3745265363999999</v>
      </c>
      <c r="P96" s="33">
        <f>'Raw Data'!H97</f>
        <v>4.3277695699000001</v>
      </c>
      <c r="Q96" s="2" t="str">
        <f>IF('Raw Data'!O97="s","s","")</f>
        <v>s</v>
      </c>
      <c r="R96" s="2" t="str">
        <f>IF('Raw Data'!P97="s","s","")</f>
        <v/>
      </c>
      <c r="S96" s="2" t="str">
        <f>IF('Raw Data'!Q97="s","s","")</f>
        <v/>
      </c>
      <c r="T96" s="2" t="str">
        <f>IF('Raw Data'!R97="s","s","")</f>
        <v/>
      </c>
      <c r="U96" s="2" t="str">
        <f>IF('Raw Data'!S97="s","s","")</f>
        <v/>
      </c>
      <c r="V96" s="2" t="str">
        <f>IF('Raw Data'!T97="s","s","")</f>
        <v/>
      </c>
      <c r="W96" s="37" t="str">
        <f>IF('Raw Data'!AG97="t","(t)","")</f>
        <v/>
      </c>
      <c r="X96" s="2" t="str">
        <f>IF('Raw Data'!AH97="t","(t)","")</f>
        <v/>
      </c>
      <c r="Y96" s="2" t="str">
        <f>IF('Raw Data'!AI97="t","(t)","")</f>
        <v/>
      </c>
      <c r="Z96" s="2" t="str">
        <f>IF('Raw Data'!AJ97="t","(t)","")</f>
        <v/>
      </c>
      <c r="AA96" s="2" t="str">
        <f>IF('Raw Data'!AK97="t","(t)","")</f>
        <v/>
      </c>
      <c r="AB96" s="2" t="str">
        <f>IF('Raw Data'!AL97="t","(t)","")</f>
        <v/>
      </c>
    </row>
    <row r="97" spans="3:28" x14ac:dyDescent="0.3">
      <c r="C97" t="s">
        <v>20</v>
      </c>
      <c r="D97" t="s">
        <v>116</v>
      </c>
      <c r="E97" s="39" t="str">
        <f t="shared" si="20"/>
        <v xml:space="preserve">2.15 </v>
      </c>
      <c r="F97" s="5" t="str">
        <f t="shared" si="21"/>
        <v>s</v>
      </c>
      <c r="G97" s="5" t="str">
        <f t="shared" si="22"/>
        <v xml:space="preserve">2.08 </v>
      </c>
      <c r="H97" s="5" t="str">
        <f t="shared" si="23"/>
        <v>0</v>
      </c>
      <c r="I97" s="5" t="str">
        <f t="shared" si="24"/>
        <v xml:space="preserve">2.11 </v>
      </c>
      <c r="J97" s="5" t="str">
        <f t="shared" si="25"/>
        <v xml:space="preserve">3.66 </v>
      </c>
      <c r="K97" s="32">
        <f>'Raw Data'!C98</f>
        <v>2.1534957706000002</v>
      </c>
      <c r="L97" s="33" t="str">
        <f>'Raw Data'!D98</f>
        <v xml:space="preserve"> </v>
      </c>
      <c r="M97" s="33">
        <f>'Raw Data'!E98</f>
        <v>2.0821917808000001</v>
      </c>
      <c r="N97" s="33" t="str">
        <f>'Raw Data'!F98</f>
        <v xml:space="preserve"> </v>
      </c>
      <c r="O97" s="33">
        <f>'Raw Data'!G98</f>
        <v>2.1097312672999999</v>
      </c>
      <c r="P97" s="33">
        <f>'Raw Data'!H98</f>
        <v>3.6631053970999998</v>
      </c>
      <c r="Q97" s="2" t="str">
        <f>IF('Raw Data'!O98="s","s","")</f>
        <v/>
      </c>
      <c r="R97" s="2" t="str">
        <f>IF('Raw Data'!P98="s","s","")</f>
        <v>s</v>
      </c>
      <c r="S97" s="2" t="str">
        <f>IF('Raw Data'!Q98="s","s","")</f>
        <v/>
      </c>
      <c r="T97" s="2" t="str">
        <f>IF('Raw Data'!R98="s","s","")</f>
        <v/>
      </c>
      <c r="U97" s="2" t="str">
        <f>IF('Raw Data'!S98="s","s","")</f>
        <v/>
      </c>
      <c r="V97" s="2" t="str">
        <f>IF('Raw Data'!T98="s","s","")</f>
        <v/>
      </c>
      <c r="W97" s="37" t="str">
        <f>IF('Raw Data'!AG98="t","(t)","")</f>
        <v/>
      </c>
      <c r="X97" s="2" t="str">
        <f>IF('Raw Data'!AH98="t","(t)","")</f>
        <v/>
      </c>
      <c r="Y97" s="2" t="str">
        <f>IF('Raw Data'!AI98="t","(t)","")</f>
        <v/>
      </c>
      <c r="Z97" s="2" t="str">
        <f>IF('Raw Data'!AJ98="t","(t)","")</f>
        <v/>
      </c>
      <c r="AA97" s="2" t="str">
        <f>IF('Raw Data'!AK98="t","(t)","")</f>
        <v/>
      </c>
      <c r="AB97" s="2" t="str">
        <f>IF('Raw Data'!AL98="t","(t)","")</f>
        <v/>
      </c>
    </row>
    <row r="98" spans="3:28" x14ac:dyDescent="0.3">
      <c r="C98" t="s">
        <v>20</v>
      </c>
      <c r="D98" t="s">
        <v>117</v>
      </c>
      <c r="E98" s="39" t="str">
        <f t="shared" si="20"/>
        <v xml:space="preserve">2.22 </v>
      </c>
      <c r="F98" s="5" t="str">
        <f t="shared" si="21"/>
        <v>s</v>
      </c>
      <c r="G98" s="5" t="str">
        <f t="shared" si="22"/>
        <v>s</v>
      </c>
      <c r="H98" s="5" t="str">
        <f t="shared" si="23"/>
        <v>0</v>
      </c>
      <c r="I98" s="5" t="str">
        <f t="shared" si="24"/>
        <v>0</v>
      </c>
      <c r="J98" s="5" t="str">
        <f t="shared" si="25"/>
        <v xml:space="preserve">5.83 </v>
      </c>
      <c r="K98" s="32">
        <f>'Raw Data'!C99</f>
        <v>2.2182236693999999</v>
      </c>
      <c r="L98" s="33" t="str">
        <f>'Raw Data'!D99</f>
        <v xml:space="preserve"> </v>
      </c>
      <c r="M98" s="33">
        <f>'Raw Data'!E99</f>
        <v>1.3506849315</v>
      </c>
      <c r="N98" s="33" t="str">
        <f>'Raw Data'!F99</f>
        <v xml:space="preserve"> </v>
      </c>
      <c r="O98" s="33" t="str">
        <f>'Raw Data'!G99</f>
        <v xml:space="preserve"> </v>
      </c>
      <c r="P98" s="33">
        <f>'Raw Data'!H99</f>
        <v>5.8265951505000002</v>
      </c>
      <c r="Q98" s="2" t="str">
        <f>IF('Raw Data'!O99="s","s","")</f>
        <v/>
      </c>
      <c r="R98" s="2" t="str">
        <f>IF('Raw Data'!P99="s","s","")</f>
        <v>s</v>
      </c>
      <c r="S98" s="2" t="str">
        <f>IF('Raw Data'!Q99="s","s","")</f>
        <v>s</v>
      </c>
      <c r="T98" s="2" t="str">
        <f>IF('Raw Data'!R99="s","s","")</f>
        <v/>
      </c>
      <c r="U98" s="2" t="str">
        <f>IF('Raw Data'!S99="s","s","")</f>
        <v/>
      </c>
      <c r="V98" s="2" t="str">
        <f>IF('Raw Data'!T99="s","s","")</f>
        <v/>
      </c>
      <c r="W98" s="37" t="str">
        <f>IF('Raw Data'!AG99="t","(t)","")</f>
        <v/>
      </c>
      <c r="X98" s="2" t="str">
        <f>IF('Raw Data'!AH99="t","(t)","")</f>
        <v/>
      </c>
      <c r="Y98" s="2" t="str">
        <f>IF('Raw Data'!AI99="t","(t)","")</f>
        <v/>
      </c>
      <c r="Z98" s="2" t="str">
        <f>IF('Raw Data'!AJ99="t","(t)","")</f>
        <v/>
      </c>
      <c r="AA98" s="2" t="str">
        <f>IF('Raw Data'!AK99="t","(t)","")</f>
        <v/>
      </c>
      <c r="AB98" s="2" t="str">
        <f>IF('Raw Data'!AL99="t","(t)","")</f>
        <v/>
      </c>
    </row>
    <row r="99" spans="3:28" x14ac:dyDescent="0.3">
      <c r="C99" t="s">
        <v>19</v>
      </c>
      <c r="D99" t="s">
        <v>115</v>
      </c>
      <c r="E99" s="39" t="str">
        <f t="shared" si="20"/>
        <v xml:space="preserve">2.76 </v>
      </c>
      <c r="F99" s="5" t="str">
        <f t="shared" si="21"/>
        <v>s</v>
      </c>
      <c r="G99" s="5" t="str">
        <f t="shared" si="22"/>
        <v>s</v>
      </c>
      <c r="H99" s="5" t="str">
        <f t="shared" si="23"/>
        <v>0</v>
      </c>
      <c r="I99" s="5" t="str">
        <f t="shared" si="24"/>
        <v>0</v>
      </c>
      <c r="J99" s="5" t="str">
        <f t="shared" si="25"/>
        <v xml:space="preserve">6.29 </v>
      </c>
      <c r="K99" s="32">
        <f>'Raw Data'!C100</f>
        <v>2.7589041096</v>
      </c>
      <c r="L99" s="33">
        <f>'Raw Data'!D100</f>
        <v>7.9178082192000003</v>
      </c>
      <c r="M99" s="33">
        <f>'Raw Data'!E100</f>
        <v>0.60211842199999999</v>
      </c>
      <c r="N99" s="33" t="str">
        <f>'Raw Data'!F100</f>
        <v xml:space="preserve"> </v>
      </c>
      <c r="O99" s="33" t="str">
        <f>'Raw Data'!G100</f>
        <v xml:space="preserve"> </v>
      </c>
      <c r="P99" s="33">
        <f>'Raw Data'!H100</f>
        <v>6.2920067263000004</v>
      </c>
      <c r="Q99" s="2" t="str">
        <f>IF('Raw Data'!O100="s","s","")</f>
        <v/>
      </c>
      <c r="R99" s="2" t="str">
        <f>IF('Raw Data'!P100="s","s","")</f>
        <v>s</v>
      </c>
      <c r="S99" s="2" t="str">
        <f>IF('Raw Data'!Q100="s","s","")</f>
        <v>s</v>
      </c>
      <c r="T99" s="2" t="str">
        <f>IF('Raw Data'!R100="s","s","")</f>
        <v/>
      </c>
      <c r="U99" s="2" t="str">
        <f>IF('Raw Data'!S100="s","s","")</f>
        <v/>
      </c>
      <c r="V99" s="2" t="str">
        <f>IF('Raw Data'!T100="s","s","")</f>
        <v/>
      </c>
      <c r="W99" s="37" t="str">
        <f>IF('Raw Data'!AG100="t","(t)","")</f>
        <v/>
      </c>
      <c r="X99" s="2" t="str">
        <f>IF('Raw Data'!AH100="t","(t)","")</f>
        <v/>
      </c>
      <c r="Y99" s="2" t="str">
        <f>IF('Raw Data'!AI100="t","(t)","")</f>
        <v/>
      </c>
      <c r="Z99" s="2" t="str">
        <f>IF('Raw Data'!AJ100="t","(t)","")</f>
        <v>(t)</v>
      </c>
      <c r="AA99" s="2" t="str">
        <f>IF('Raw Data'!AK100="t","(t)","")</f>
        <v/>
      </c>
      <c r="AB99" s="2" t="str">
        <f>IF('Raw Data'!AL100="t","(t)","")</f>
        <v/>
      </c>
    </row>
    <row r="100" spans="3:28" x14ac:dyDescent="0.3">
      <c r="C100" t="s">
        <v>19</v>
      </c>
      <c r="D100" t="s">
        <v>116</v>
      </c>
      <c r="E100" s="39" t="str">
        <f t="shared" si="20"/>
        <v xml:space="preserve">2.82 </v>
      </c>
      <c r="F100" s="5" t="str">
        <f t="shared" si="21"/>
        <v xml:space="preserve">5.51 </v>
      </c>
      <c r="G100" s="5" t="str">
        <f t="shared" si="22"/>
        <v xml:space="preserve">3.11 </v>
      </c>
      <c r="H100" s="5" t="str">
        <f t="shared" si="23"/>
        <v>2.26 (t)</v>
      </c>
      <c r="I100" s="5" t="str">
        <f t="shared" si="24"/>
        <v xml:space="preserve">0.68 </v>
      </c>
      <c r="J100" s="5" t="str">
        <f t="shared" si="25"/>
        <v xml:space="preserve">5.80 </v>
      </c>
      <c r="K100" s="32">
        <f>'Raw Data'!C101</f>
        <v>2.8178082191999998</v>
      </c>
      <c r="L100" s="33">
        <f>'Raw Data'!D101</f>
        <v>5.5105808818000002</v>
      </c>
      <c r="M100" s="33">
        <f>'Raw Data'!E101</f>
        <v>3.1071187963</v>
      </c>
      <c r="N100" s="33">
        <f>'Raw Data'!F101</f>
        <v>2.2648588965999998</v>
      </c>
      <c r="O100" s="33">
        <f>'Raw Data'!G101</f>
        <v>0.67945205480000004</v>
      </c>
      <c r="P100" s="33">
        <f>'Raw Data'!H101</f>
        <v>5.7979359822000003</v>
      </c>
      <c r="Q100" s="2" t="str">
        <f>IF('Raw Data'!O101="s","s","")</f>
        <v/>
      </c>
      <c r="R100" s="2" t="str">
        <f>IF('Raw Data'!P101="s","s","")</f>
        <v/>
      </c>
      <c r="S100" s="2" t="str">
        <f>IF('Raw Data'!Q101="s","s","")</f>
        <v/>
      </c>
      <c r="T100" s="2" t="str">
        <f>IF('Raw Data'!R101="s","s","")</f>
        <v/>
      </c>
      <c r="U100" s="2" t="str">
        <f>IF('Raw Data'!S101="s","s","")</f>
        <v/>
      </c>
      <c r="V100" s="2" t="str">
        <f>IF('Raw Data'!T101="s","s","")</f>
        <v/>
      </c>
      <c r="W100" s="37" t="str">
        <f>IF('Raw Data'!AG101="t","(t)","")</f>
        <v/>
      </c>
      <c r="X100" s="2" t="str">
        <f>IF('Raw Data'!AH101="t","(t)","")</f>
        <v/>
      </c>
      <c r="Y100" s="2" t="str">
        <f>IF('Raw Data'!AI101="t","(t)","")</f>
        <v/>
      </c>
      <c r="Z100" s="2" t="str">
        <f>IF('Raw Data'!AJ101="t","(t)","")</f>
        <v>(t)</v>
      </c>
      <c r="AA100" s="2" t="str">
        <f>IF('Raw Data'!AK101="t","(t)","")</f>
        <v/>
      </c>
      <c r="AB100" s="2" t="str">
        <f>IF('Raw Data'!AL101="t","(t)","")</f>
        <v/>
      </c>
    </row>
    <row r="101" spans="3:28" x14ac:dyDescent="0.3">
      <c r="C101" t="s">
        <v>19</v>
      </c>
      <c r="D101" t="s">
        <v>117</v>
      </c>
      <c r="E101" s="39" t="str">
        <f t="shared" si="20"/>
        <v xml:space="preserve">1.40 </v>
      </c>
      <c r="F101" s="5" t="str">
        <f t="shared" si="21"/>
        <v xml:space="preserve">3.27 </v>
      </c>
      <c r="G101" s="5" t="str">
        <f t="shared" si="22"/>
        <v xml:space="preserve">0.69 </v>
      </c>
      <c r="H101" s="5" t="str">
        <f t="shared" si="23"/>
        <v>1.99 (t)</v>
      </c>
      <c r="I101" s="5" t="str">
        <f t="shared" si="24"/>
        <v xml:space="preserve">3.62 </v>
      </c>
      <c r="J101" s="5" t="str">
        <f t="shared" si="25"/>
        <v xml:space="preserve">3.12 </v>
      </c>
      <c r="K101" s="32">
        <f>'Raw Data'!C102</f>
        <v>1.4</v>
      </c>
      <c r="L101" s="33">
        <f>'Raw Data'!D102</f>
        <v>3.2712328767000001</v>
      </c>
      <c r="M101" s="33">
        <f>'Raw Data'!E102</f>
        <v>0.69452054789999995</v>
      </c>
      <c r="N101" s="33">
        <f>'Raw Data'!F102</f>
        <v>1.9898645107999999</v>
      </c>
      <c r="O101" s="33">
        <f>'Raw Data'!G102</f>
        <v>3.6246575341999998</v>
      </c>
      <c r="P101" s="33">
        <f>'Raw Data'!H102</f>
        <v>3.1163637775000002</v>
      </c>
      <c r="Q101" s="2" t="str">
        <f>IF('Raw Data'!O102="s","s","")</f>
        <v/>
      </c>
      <c r="R101" s="2" t="str">
        <f>IF('Raw Data'!P102="s","s","")</f>
        <v/>
      </c>
      <c r="S101" s="2" t="str">
        <f>IF('Raw Data'!Q102="s","s","")</f>
        <v/>
      </c>
      <c r="T101" s="2" t="str">
        <f>IF('Raw Data'!R102="s","s","")</f>
        <v/>
      </c>
      <c r="U101" s="2" t="str">
        <f>IF('Raw Data'!S102="s","s","")</f>
        <v/>
      </c>
      <c r="V101" s="2" t="str">
        <f>IF('Raw Data'!T102="s","s","")</f>
        <v/>
      </c>
      <c r="W101" s="37" t="str">
        <f>IF('Raw Data'!AG102="t","(t)","")</f>
        <v/>
      </c>
      <c r="X101" s="2" t="str">
        <f>IF('Raw Data'!AH102="t","(t)","")</f>
        <v/>
      </c>
      <c r="Y101" s="2" t="str">
        <f>IF('Raw Data'!AI102="t","(t)","")</f>
        <v/>
      </c>
      <c r="Z101" s="2" t="str">
        <f>IF('Raw Data'!AJ102="t","(t)","")</f>
        <v>(t)</v>
      </c>
      <c r="AA101" s="2" t="str">
        <f>IF('Raw Data'!AK102="t","(t)","")</f>
        <v/>
      </c>
      <c r="AB101" s="2" t="str">
        <f>IF('Raw Data'!AL102="t","(t)","")</f>
        <v/>
      </c>
    </row>
    <row r="102" spans="3:28" x14ac:dyDescent="0.3">
      <c r="C102" t="s">
        <v>53</v>
      </c>
      <c r="D102" t="s">
        <v>115</v>
      </c>
      <c r="E102" s="39" t="str">
        <f t="shared" si="20"/>
        <v>0</v>
      </c>
      <c r="F102" s="5" t="str">
        <f t="shared" si="21"/>
        <v>s</v>
      </c>
      <c r="G102" s="5" t="str">
        <f t="shared" si="22"/>
        <v>0</v>
      </c>
      <c r="H102" s="5" t="str">
        <f t="shared" si="23"/>
        <v>0</v>
      </c>
      <c r="I102" s="5" t="str">
        <f t="shared" si="24"/>
        <v>0</v>
      </c>
      <c r="J102" s="5" t="str">
        <f t="shared" si="25"/>
        <v>0</v>
      </c>
      <c r="K102" s="32" t="str">
        <f>'Raw Data'!C103</f>
        <v xml:space="preserve"> </v>
      </c>
      <c r="L102" s="33" t="str">
        <f>'Raw Data'!D103</f>
        <v xml:space="preserve"> </v>
      </c>
      <c r="M102" s="33" t="str">
        <f>'Raw Data'!E103</f>
        <v xml:space="preserve"> </v>
      </c>
      <c r="N102" s="33" t="str">
        <f>'Raw Data'!F103</f>
        <v xml:space="preserve"> </v>
      </c>
      <c r="O102" s="33" t="str">
        <f>'Raw Data'!G103</f>
        <v xml:space="preserve"> </v>
      </c>
      <c r="P102" s="33" t="str">
        <f>'Raw Data'!H103</f>
        <v xml:space="preserve"> </v>
      </c>
      <c r="Q102" s="2" t="str">
        <f>IF('Raw Data'!O103="s","s","")</f>
        <v/>
      </c>
      <c r="R102" s="2" t="str">
        <f>IF('Raw Data'!P103="s","s","")</f>
        <v>s</v>
      </c>
      <c r="S102" s="2" t="str">
        <f>IF('Raw Data'!Q103="s","s","")</f>
        <v/>
      </c>
      <c r="T102" s="2" t="str">
        <f>IF('Raw Data'!R103="s","s","")</f>
        <v/>
      </c>
      <c r="U102" s="2" t="str">
        <f>IF('Raw Data'!S103="s","s","")</f>
        <v/>
      </c>
      <c r="V102" s="2" t="str">
        <f>IF('Raw Data'!T103="s","s","")</f>
        <v/>
      </c>
      <c r="W102" s="37" t="str">
        <f>IF('Raw Data'!AG103="t","(t)","")</f>
        <v/>
      </c>
      <c r="X102" s="2" t="str">
        <f>IF('Raw Data'!AH103="t","(t)","")</f>
        <v/>
      </c>
      <c r="Y102" s="2" t="str">
        <f>IF('Raw Data'!AI103="t","(t)","")</f>
        <v/>
      </c>
      <c r="Z102" s="2" t="str">
        <f>IF('Raw Data'!AJ103="t","(t)","")</f>
        <v/>
      </c>
      <c r="AA102" s="2" t="str">
        <f>IF('Raw Data'!AK103="t","(t)","")</f>
        <v/>
      </c>
      <c r="AB102" s="2" t="str">
        <f>IF('Raw Data'!AL103="t","(t)","")</f>
        <v/>
      </c>
    </row>
    <row r="103" spans="3:28" x14ac:dyDescent="0.3">
      <c r="C103" t="s">
        <v>53</v>
      </c>
      <c r="D103" t="s">
        <v>116</v>
      </c>
      <c r="E103" s="39" t="str">
        <f t="shared" si="20"/>
        <v>s</v>
      </c>
      <c r="F103" s="5" t="str">
        <f t="shared" si="21"/>
        <v>0</v>
      </c>
      <c r="G103" s="5" t="str">
        <f t="shared" si="22"/>
        <v>0</v>
      </c>
      <c r="H103" s="5" t="str">
        <f t="shared" si="23"/>
        <v>0</v>
      </c>
      <c r="I103" s="5" t="str">
        <f t="shared" si="24"/>
        <v>0</v>
      </c>
      <c r="J103" s="5" t="str">
        <f t="shared" si="25"/>
        <v>0</v>
      </c>
      <c r="K103" s="32" t="str">
        <f>'Raw Data'!C104</f>
        <v xml:space="preserve"> </v>
      </c>
      <c r="L103" s="33" t="str">
        <f>'Raw Data'!D104</f>
        <v xml:space="preserve"> </v>
      </c>
      <c r="M103" s="33" t="str">
        <f>'Raw Data'!E104</f>
        <v xml:space="preserve"> </v>
      </c>
      <c r="N103" s="33" t="str">
        <f>'Raw Data'!F104</f>
        <v xml:space="preserve"> </v>
      </c>
      <c r="O103" s="33" t="str">
        <f>'Raw Data'!G104</f>
        <v xml:space="preserve"> </v>
      </c>
      <c r="P103" s="33" t="str">
        <f>'Raw Data'!H104</f>
        <v xml:space="preserve"> </v>
      </c>
      <c r="Q103" s="2" t="str">
        <f>IF('Raw Data'!O104="s","s","")</f>
        <v>s</v>
      </c>
      <c r="R103" s="2" t="str">
        <f>IF('Raw Data'!P104="s","s","")</f>
        <v/>
      </c>
      <c r="S103" s="2" t="str">
        <f>IF('Raw Data'!Q104="s","s","")</f>
        <v/>
      </c>
      <c r="T103" s="2" t="str">
        <f>IF('Raw Data'!R104="s","s","")</f>
        <v/>
      </c>
      <c r="U103" s="2" t="str">
        <f>IF('Raw Data'!S104="s","s","")</f>
        <v/>
      </c>
      <c r="V103" s="2" t="str">
        <f>IF('Raw Data'!T104="s","s","")</f>
        <v/>
      </c>
      <c r="W103" s="37" t="str">
        <f>IF('Raw Data'!AG104="t","(t)","")</f>
        <v/>
      </c>
      <c r="X103" s="2" t="str">
        <f>IF('Raw Data'!AH104="t","(t)","")</f>
        <v/>
      </c>
      <c r="Y103" s="2" t="str">
        <f>IF('Raw Data'!AI104="t","(t)","")</f>
        <v/>
      </c>
      <c r="Z103" s="2" t="str">
        <f>IF('Raw Data'!AJ104="t","(t)","")</f>
        <v/>
      </c>
      <c r="AA103" s="2" t="str">
        <f>IF('Raw Data'!AK104="t","(t)","")</f>
        <v/>
      </c>
      <c r="AB103" s="2" t="str">
        <f>IF('Raw Data'!AL104="t","(t)","")</f>
        <v/>
      </c>
    </row>
    <row r="104" spans="3:28" x14ac:dyDescent="0.3">
      <c r="C104" t="s">
        <v>53</v>
      </c>
      <c r="D104" t="s">
        <v>117</v>
      </c>
      <c r="E104" s="39" t="str">
        <f t="shared" si="20"/>
        <v xml:space="preserve">3.85 </v>
      </c>
      <c r="F104" s="5" t="str">
        <f t="shared" si="21"/>
        <v xml:space="preserve">3.51 </v>
      </c>
      <c r="G104" s="5" t="str">
        <f t="shared" si="22"/>
        <v xml:space="preserve">4.56 </v>
      </c>
      <c r="H104" s="5" t="str">
        <f t="shared" si="23"/>
        <v xml:space="preserve">4.31 </v>
      </c>
      <c r="I104" s="5" t="str">
        <f t="shared" si="24"/>
        <v xml:space="preserve">2.12 </v>
      </c>
      <c r="J104" s="5" t="str">
        <f t="shared" si="25"/>
        <v xml:space="preserve">5.48 </v>
      </c>
      <c r="K104" s="32">
        <f>'Raw Data'!C105</f>
        <v>3.8493300396999999</v>
      </c>
      <c r="L104" s="33">
        <f>'Raw Data'!D105</f>
        <v>3.5123287671000001</v>
      </c>
      <c r="M104" s="33">
        <f>'Raw Data'!E105</f>
        <v>4.5616438356</v>
      </c>
      <c r="N104" s="33">
        <f>'Raw Data'!F105</f>
        <v>4.3128415301</v>
      </c>
      <c r="O104" s="33">
        <f>'Raw Data'!G105</f>
        <v>2.1232876711999999</v>
      </c>
      <c r="P104" s="33">
        <f>'Raw Data'!H105</f>
        <v>5.4778504378999999</v>
      </c>
      <c r="Q104" s="2" t="str">
        <f>IF('Raw Data'!O105="s","s","")</f>
        <v/>
      </c>
      <c r="R104" s="2" t="str">
        <f>IF('Raw Data'!P105="s","s","")</f>
        <v/>
      </c>
      <c r="S104" s="2" t="str">
        <f>IF('Raw Data'!Q105="s","s","")</f>
        <v/>
      </c>
      <c r="T104" s="2" t="str">
        <f>IF('Raw Data'!R105="s","s","")</f>
        <v/>
      </c>
      <c r="U104" s="2" t="str">
        <f>IF('Raw Data'!S105="s","s","")</f>
        <v/>
      </c>
      <c r="V104" s="2" t="str">
        <f>IF('Raw Data'!T105="s","s","")</f>
        <v/>
      </c>
      <c r="W104" s="37" t="str">
        <f>IF('Raw Data'!AG105="t","(t)","")</f>
        <v/>
      </c>
      <c r="X104" s="2" t="str">
        <f>IF('Raw Data'!AH105="t","(t)","")</f>
        <v/>
      </c>
      <c r="Y104" s="2" t="str">
        <f>IF('Raw Data'!AI105="t","(t)","")</f>
        <v/>
      </c>
      <c r="Z104" s="2" t="str">
        <f>IF('Raw Data'!AJ105="t","(t)","")</f>
        <v/>
      </c>
      <c r="AA104" s="2" t="str">
        <f>IF('Raw Data'!AK105="t","(t)","")</f>
        <v/>
      </c>
      <c r="AB104" s="2" t="str">
        <f>IF('Raw Data'!AL105="t","(t)","")</f>
        <v/>
      </c>
    </row>
    <row r="105" spans="3:28" x14ac:dyDescent="0.3">
      <c r="C105" t="s">
        <v>21</v>
      </c>
      <c r="D105" t="s">
        <v>115</v>
      </c>
      <c r="E105" s="39" t="str">
        <f t="shared" si="20"/>
        <v xml:space="preserve">2.71 </v>
      </c>
      <c r="F105" s="5" t="str">
        <f t="shared" si="21"/>
        <v xml:space="preserve">4.82 </v>
      </c>
      <c r="G105" s="5" t="str">
        <f t="shared" si="22"/>
        <v xml:space="preserve">1.73 </v>
      </c>
      <c r="H105" s="5" t="str">
        <f t="shared" si="23"/>
        <v xml:space="preserve">4.97 </v>
      </c>
      <c r="I105" s="5" t="str">
        <f t="shared" si="24"/>
        <v xml:space="preserve">1.45 </v>
      </c>
      <c r="J105" s="5" t="str">
        <f t="shared" si="25"/>
        <v xml:space="preserve">5.31 </v>
      </c>
      <c r="K105" s="32">
        <f>'Raw Data'!C106</f>
        <v>2.7136986301000001</v>
      </c>
      <c r="L105" s="33">
        <f>'Raw Data'!D106</f>
        <v>4.8169398906999996</v>
      </c>
      <c r="M105" s="33">
        <f>'Raw Data'!E106</f>
        <v>1.7252713526000001</v>
      </c>
      <c r="N105" s="33">
        <f>'Raw Data'!F106</f>
        <v>4.9709259675000004</v>
      </c>
      <c r="O105" s="33">
        <f>'Raw Data'!G106</f>
        <v>1.4479676623</v>
      </c>
      <c r="P105" s="33">
        <f>'Raw Data'!H106</f>
        <v>5.307380792</v>
      </c>
      <c r="Q105" s="2" t="str">
        <f>IF('Raw Data'!O106="s","s","")</f>
        <v/>
      </c>
      <c r="R105" s="2" t="str">
        <f>IF('Raw Data'!P106="s","s","")</f>
        <v/>
      </c>
      <c r="S105" s="2" t="str">
        <f>IF('Raw Data'!Q106="s","s","")</f>
        <v/>
      </c>
      <c r="T105" s="2" t="str">
        <f>IF('Raw Data'!R106="s","s","")</f>
        <v/>
      </c>
      <c r="U105" s="2" t="str">
        <f>IF('Raw Data'!S106="s","s","")</f>
        <v/>
      </c>
      <c r="V105" s="2" t="str">
        <f>IF('Raw Data'!T106="s","s","")</f>
        <v/>
      </c>
      <c r="W105" s="37" t="str">
        <f>IF('Raw Data'!AG106="t","(t)","")</f>
        <v/>
      </c>
      <c r="X105" s="2" t="str">
        <f>IF('Raw Data'!AH106="t","(t)","")</f>
        <v/>
      </c>
      <c r="Y105" s="2" t="str">
        <f>IF('Raw Data'!AI106="t","(t)","")</f>
        <v/>
      </c>
      <c r="Z105" s="2" t="str">
        <f>IF('Raw Data'!AJ106="t","(t)","")</f>
        <v/>
      </c>
      <c r="AA105" s="2" t="str">
        <f>IF('Raw Data'!AK106="t","(t)","")</f>
        <v/>
      </c>
      <c r="AB105" s="2" t="str">
        <f>IF('Raw Data'!AL106="t","(t)","")</f>
        <v/>
      </c>
    </row>
    <row r="106" spans="3:28" x14ac:dyDescent="0.3">
      <c r="C106" t="s">
        <v>21</v>
      </c>
      <c r="D106" t="s">
        <v>116</v>
      </c>
      <c r="E106" s="39" t="str">
        <f t="shared" si="20"/>
        <v xml:space="preserve">2.16 </v>
      </c>
      <c r="F106" s="5" t="str">
        <f t="shared" si="21"/>
        <v xml:space="preserve">6.63 </v>
      </c>
      <c r="G106" s="5" t="str">
        <f t="shared" si="22"/>
        <v xml:space="preserve">0.46 </v>
      </c>
      <c r="H106" s="5" t="str">
        <f t="shared" si="23"/>
        <v xml:space="preserve">5.51 </v>
      </c>
      <c r="I106" s="5" t="str">
        <f t="shared" si="24"/>
        <v xml:space="preserve">3.02 </v>
      </c>
      <c r="J106" s="5" t="str">
        <f t="shared" si="25"/>
        <v xml:space="preserve">4.60 </v>
      </c>
      <c r="K106" s="32">
        <f>'Raw Data'!C107</f>
        <v>2.1592259899999999</v>
      </c>
      <c r="L106" s="33">
        <f>'Raw Data'!D107</f>
        <v>6.6347144247000003</v>
      </c>
      <c r="M106" s="33">
        <f>'Raw Data'!E107</f>
        <v>0.46027397260000003</v>
      </c>
      <c r="N106" s="33">
        <f>'Raw Data'!F107</f>
        <v>5.5054794521000003</v>
      </c>
      <c r="O106" s="33">
        <f>'Raw Data'!G107</f>
        <v>3.0155101430000002</v>
      </c>
      <c r="P106" s="33">
        <f>'Raw Data'!H107</f>
        <v>4.6010210213000002</v>
      </c>
      <c r="Q106" s="2" t="str">
        <f>IF('Raw Data'!O107="s","s","")</f>
        <v/>
      </c>
      <c r="R106" s="2" t="str">
        <f>IF('Raw Data'!P107="s","s","")</f>
        <v/>
      </c>
      <c r="S106" s="2" t="str">
        <f>IF('Raw Data'!Q107="s","s","")</f>
        <v/>
      </c>
      <c r="T106" s="2" t="str">
        <f>IF('Raw Data'!R107="s","s","")</f>
        <v/>
      </c>
      <c r="U106" s="2" t="str">
        <f>IF('Raw Data'!S107="s","s","")</f>
        <v/>
      </c>
      <c r="V106" s="2" t="str">
        <f>IF('Raw Data'!T107="s","s","")</f>
        <v/>
      </c>
      <c r="W106" s="37" t="str">
        <f>IF('Raw Data'!AG107="t","(t)","")</f>
        <v/>
      </c>
      <c r="X106" s="2" t="str">
        <f>IF('Raw Data'!AH107="t","(t)","")</f>
        <v/>
      </c>
      <c r="Y106" s="2" t="str">
        <f>IF('Raw Data'!AI107="t","(t)","")</f>
        <v/>
      </c>
      <c r="Z106" s="2" t="str">
        <f>IF('Raw Data'!AJ107="t","(t)","")</f>
        <v/>
      </c>
      <c r="AA106" s="2" t="str">
        <f>IF('Raw Data'!AK107="t","(t)","")</f>
        <v/>
      </c>
      <c r="AB106" s="2" t="str">
        <f>IF('Raw Data'!AL107="t","(t)","")</f>
        <v/>
      </c>
    </row>
    <row r="107" spans="3:28" x14ac:dyDescent="0.3">
      <c r="C107" t="s">
        <v>21</v>
      </c>
      <c r="D107" t="s">
        <v>117</v>
      </c>
      <c r="E107" s="39" t="str">
        <f t="shared" si="20"/>
        <v xml:space="preserve">2.41 </v>
      </c>
      <c r="F107" s="5" t="str">
        <f t="shared" si="21"/>
        <v>s</v>
      </c>
      <c r="G107" s="5" t="str">
        <f t="shared" si="22"/>
        <v xml:space="preserve">2.41 </v>
      </c>
      <c r="H107" s="5" t="str">
        <f t="shared" si="23"/>
        <v>0</v>
      </c>
      <c r="I107" s="5" t="str">
        <f t="shared" si="24"/>
        <v xml:space="preserve">1.46 </v>
      </c>
      <c r="J107" s="5" t="str">
        <f t="shared" si="25"/>
        <v xml:space="preserve">4.69 </v>
      </c>
      <c r="K107" s="32">
        <f>'Raw Data'!C108</f>
        <v>2.4109589041000001</v>
      </c>
      <c r="L107" s="33">
        <f>'Raw Data'!D108</f>
        <v>4.9041095889999999</v>
      </c>
      <c r="M107" s="33">
        <f>'Raw Data'!E108</f>
        <v>2.4109589041000001</v>
      </c>
      <c r="N107" s="33" t="str">
        <f>'Raw Data'!F108</f>
        <v xml:space="preserve"> </v>
      </c>
      <c r="O107" s="33">
        <f>'Raw Data'!G108</f>
        <v>1.4630586122</v>
      </c>
      <c r="P107" s="33">
        <f>'Raw Data'!H108</f>
        <v>4.6935577392000001</v>
      </c>
      <c r="Q107" s="2" t="str">
        <f>IF('Raw Data'!O108="s","s","")</f>
        <v/>
      </c>
      <c r="R107" s="2" t="str">
        <f>IF('Raw Data'!P108="s","s","")</f>
        <v>s</v>
      </c>
      <c r="S107" s="2" t="str">
        <f>IF('Raw Data'!Q108="s","s","")</f>
        <v/>
      </c>
      <c r="T107" s="2" t="str">
        <f>IF('Raw Data'!R108="s","s","")</f>
        <v/>
      </c>
      <c r="U107" s="2" t="str">
        <f>IF('Raw Data'!S108="s","s","")</f>
        <v/>
      </c>
      <c r="V107" s="2" t="str">
        <f>IF('Raw Data'!T108="s","s","")</f>
        <v/>
      </c>
      <c r="W107" s="37" t="str">
        <f>IF('Raw Data'!AG108="t","(t)","")</f>
        <v/>
      </c>
      <c r="X107" s="2" t="str">
        <f>IF('Raw Data'!AH108="t","(t)","")</f>
        <v/>
      </c>
      <c r="Y107" s="2" t="str">
        <f>IF('Raw Data'!AI108="t","(t)","")</f>
        <v/>
      </c>
      <c r="Z107" s="2" t="str">
        <f>IF('Raw Data'!AJ108="t","(t)","")</f>
        <v/>
      </c>
      <c r="AA107" s="2" t="str">
        <f>IF('Raw Data'!AK108="t","(t)","")</f>
        <v/>
      </c>
      <c r="AB107" s="2" t="str">
        <f>IF('Raw Data'!AL108="t","(t)","")</f>
        <v/>
      </c>
    </row>
    <row r="108" spans="3:28" x14ac:dyDescent="0.3">
      <c r="C108" t="s">
        <v>22</v>
      </c>
      <c r="D108" t="s">
        <v>115</v>
      </c>
      <c r="E108" s="39" t="str">
        <f t="shared" si="20"/>
        <v xml:space="preserve">3.83 </v>
      </c>
      <c r="F108" s="5" t="str">
        <f t="shared" si="21"/>
        <v>7.31 (t)</v>
      </c>
      <c r="G108" s="5" t="str">
        <f t="shared" si="22"/>
        <v>s</v>
      </c>
      <c r="H108" s="5" t="str">
        <f t="shared" si="23"/>
        <v xml:space="preserve">6.23 </v>
      </c>
      <c r="I108" s="5" t="str">
        <f t="shared" si="24"/>
        <v>0</v>
      </c>
      <c r="J108" s="5" t="str">
        <f t="shared" si="25"/>
        <v xml:space="preserve">5.71 </v>
      </c>
      <c r="K108" s="32">
        <f>'Raw Data'!C109</f>
        <v>3.8273972603000002</v>
      </c>
      <c r="L108" s="33">
        <f>'Raw Data'!D109</f>
        <v>7.3117710906999998</v>
      </c>
      <c r="M108" s="33">
        <f>'Raw Data'!E109</f>
        <v>2.6164383562000002</v>
      </c>
      <c r="N108" s="33">
        <f>'Raw Data'!F109</f>
        <v>6.2273972603000001</v>
      </c>
      <c r="O108" s="33" t="str">
        <f>'Raw Data'!G109</f>
        <v xml:space="preserve"> </v>
      </c>
      <c r="P108" s="33">
        <f>'Raw Data'!H109</f>
        <v>5.7060767716000003</v>
      </c>
      <c r="Q108" s="2" t="str">
        <f>IF('Raw Data'!O109="s","s","")</f>
        <v/>
      </c>
      <c r="R108" s="2" t="str">
        <f>IF('Raw Data'!P109="s","s","")</f>
        <v/>
      </c>
      <c r="S108" s="2" t="str">
        <f>IF('Raw Data'!Q109="s","s","")</f>
        <v>s</v>
      </c>
      <c r="T108" s="2" t="str">
        <f>IF('Raw Data'!R109="s","s","")</f>
        <v/>
      </c>
      <c r="U108" s="2" t="str">
        <f>IF('Raw Data'!S109="s","s","")</f>
        <v/>
      </c>
      <c r="V108" s="2" t="str">
        <f>IF('Raw Data'!T109="s","s","")</f>
        <v/>
      </c>
      <c r="W108" s="37" t="str">
        <f>IF('Raw Data'!AG109="t","(t)","")</f>
        <v/>
      </c>
      <c r="X108" s="2" t="str">
        <f>IF('Raw Data'!AH109="t","(t)","")</f>
        <v>(t)</v>
      </c>
      <c r="Y108" s="2" t="str">
        <f>IF('Raw Data'!AI109="t","(t)","")</f>
        <v/>
      </c>
      <c r="Z108" s="2" t="str">
        <f>IF('Raw Data'!AJ109="t","(t)","")</f>
        <v/>
      </c>
      <c r="AA108" s="2" t="str">
        <f>IF('Raw Data'!AK109="t","(t)","")</f>
        <v/>
      </c>
      <c r="AB108" s="2" t="str">
        <f>IF('Raw Data'!AL109="t","(t)","")</f>
        <v/>
      </c>
    </row>
    <row r="109" spans="3:28" x14ac:dyDescent="0.3">
      <c r="C109" t="s">
        <v>22</v>
      </c>
      <c r="D109" t="s">
        <v>116</v>
      </c>
      <c r="E109" s="39" t="str">
        <f t="shared" si="20"/>
        <v xml:space="preserve">1.80 </v>
      </c>
      <c r="F109" s="5" t="str">
        <f t="shared" si="21"/>
        <v>8.44 (t)</v>
      </c>
      <c r="G109" s="5" t="str">
        <f t="shared" si="22"/>
        <v>s</v>
      </c>
      <c r="H109" s="5" t="str">
        <f t="shared" si="23"/>
        <v xml:space="preserve">5.10 </v>
      </c>
      <c r="I109" s="5" t="str">
        <f t="shared" si="24"/>
        <v>0</v>
      </c>
      <c r="J109" s="5" t="str">
        <f t="shared" si="25"/>
        <v xml:space="preserve">4.55 </v>
      </c>
      <c r="K109" s="32">
        <f>'Raw Data'!C110</f>
        <v>1.7983831125</v>
      </c>
      <c r="L109" s="33">
        <f>'Raw Data'!D110</f>
        <v>8.4369863013999993</v>
      </c>
      <c r="M109" s="33">
        <f>'Raw Data'!E110</f>
        <v>0.64109589040000003</v>
      </c>
      <c r="N109" s="33">
        <f>'Raw Data'!F110</f>
        <v>5.0999326296999996</v>
      </c>
      <c r="O109" s="33" t="str">
        <f>'Raw Data'!G110</f>
        <v xml:space="preserve"> </v>
      </c>
      <c r="P109" s="33">
        <f>'Raw Data'!H110</f>
        <v>4.5461344865999997</v>
      </c>
      <c r="Q109" s="2" t="str">
        <f>IF('Raw Data'!O110="s","s","")</f>
        <v/>
      </c>
      <c r="R109" s="2" t="str">
        <f>IF('Raw Data'!P110="s","s","")</f>
        <v/>
      </c>
      <c r="S109" s="2" t="str">
        <f>IF('Raw Data'!Q110="s","s","")</f>
        <v>s</v>
      </c>
      <c r="T109" s="2" t="str">
        <f>IF('Raw Data'!R110="s","s","")</f>
        <v/>
      </c>
      <c r="U109" s="2" t="str">
        <f>IF('Raw Data'!S110="s","s","")</f>
        <v/>
      </c>
      <c r="V109" s="2" t="str">
        <f>IF('Raw Data'!T110="s","s","")</f>
        <v/>
      </c>
      <c r="W109" s="37" t="str">
        <f>IF('Raw Data'!AG110="t","(t)","")</f>
        <v/>
      </c>
      <c r="X109" s="2" t="str">
        <f>IF('Raw Data'!AH110="t","(t)","")</f>
        <v>(t)</v>
      </c>
      <c r="Y109" s="2" t="str">
        <f>IF('Raw Data'!AI110="t","(t)","")</f>
        <v/>
      </c>
      <c r="Z109" s="2" t="str">
        <f>IF('Raw Data'!AJ110="t","(t)","")</f>
        <v/>
      </c>
      <c r="AA109" s="2" t="str">
        <f>IF('Raw Data'!AK110="t","(t)","")</f>
        <v/>
      </c>
      <c r="AB109" s="2" t="str">
        <f>IF('Raw Data'!AL110="t","(t)","")</f>
        <v/>
      </c>
    </row>
    <row r="110" spans="3:28" x14ac:dyDescent="0.3">
      <c r="C110" t="s">
        <v>22</v>
      </c>
      <c r="D110" t="s">
        <v>117</v>
      </c>
      <c r="E110" s="39" t="str">
        <f t="shared" si="20"/>
        <v xml:space="preserve">3.50 </v>
      </c>
      <c r="F110" s="5" t="str">
        <f t="shared" si="21"/>
        <v>4.63 (t)</v>
      </c>
      <c r="G110" s="5" t="str">
        <f t="shared" si="22"/>
        <v xml:space="preserve">3.14 </v>
      </c>
      <c r="H110" s="5" t="str">
        <f t="shared" si="23"/>
        <v xml:space="preserve">3.50 </v>
      </c>
      <c r="I110" s="5" t="str">
        <f t="shared" si="24"/>
        <v xml:space="preserve">2.27 </v>
      </c>
      <c r="J110" s="5" t="str">
        <f t="shared" si="25"/>
        <v xml:space="preserve">5.59 </v>
      </c>
      <c r="K110" s="32">
        <f>'Raw Data'!C111</f>
        <v>3.499378696</v>
      </c>
      <c r="L110" s="33">
        <f>'Raw Data'!D111</f>
        <v>4.6311475409999998</v>
      </c>
      <c r="M110" s="33">
        <f>'Raw Data'!E111</f>
        <v>3.1364136537</v>
      </c>
      <c r="N110" s="33">
        <f>'Raw Data'!F111</f>
        <v>3.499378696</v>
      </c>
      <c r="O110" s="33">
        <f>'Raw Data'!G111</f>
        <v>2.2659967063000002</v>
      </c>
      <c r="P110" s="33">
        <f>'Raw Data'!H111</f>
        <v>5.5921895248000002</v>
      </c>
      <c r="Q110" s="2" t="str">
        <f>IF('Raw Data'!O111="s","s","")</f>
        <v/>
      </c>
      <c r="R110" s="2" t="str">
        <f>IF('Raw Data'!P111="s","s","")</f>
        <v/>
      </c>
      <c r="S110" s="2" t="str">
        <f>IF('Raw Data'!Q111="s","s","")</f>
        <v/>
      </c>
      <c r="T110" s="2" t="str">
        <f>IF('Raw Data'!R111="s","s","")</f>
        <v/>
      </c>
      <c r="U110" s="2" t="str">
        <f>IF('Raw Data'!S111="s","s","")</f>
        <v/>
      </c>
      <c r="V110" s="2" t="str">
        <f>IF('Raw Data'!T111="s","s","")</f>
        <v/>
      </c>
      <c r="W110" s="37" t="str">
        <f>IF('Raw Data'!AG111="t","(t)","")</f>
        <v/>
      </c>
      <c r="X110" s="2" t="str">
        <f>IF('Raw Data'!AH111="t","(t)","")</f>
        <v>(t)</v>
      </c>
      <c r="Y110" s="2" t="str">
        <f>IF('Raw Data'!AI111="t","(t)","")</f>
        <v/>
      </c>
      <c r="Z110" s="2" t="str">
        <f>IF('Raw Data'!AJ111="t","(t)","")</f>
        <v/>
      </c>
      <c r="AA110" s="2" t="str">
        <f>IF('Raw Data'!AK111="t","(t)","")</f>
        <v/>
      </c>
      <c r="AB110" s="2" t="str">
        <f>IF('Raw Data'!AL111="t","(t)","")</f>
        <v/>
      </c>
    </row>
    <row r="111" spans="3:28" x14ac:dyDescent="0.3">
      <c r="C111" t="s">
        <v>35</v>
      </c>
      <c r="D111" t="s">
        <v>115</v>
      </c>
      <c r="E111" s="39" t="str">
        <f t="shared" si="20"/>
        <v xml:space="preserve">2.08 </v>
      </c>
      <c r="F111" s="5" t="str">
        <f t="shared" si="21"/>
        <v>3.31 (t)</v>
      </c>
      <c r="G111" s="5" t="str">
        <f t="shared" si="22"/>
        <v xml:space="preserve">2.15 </v>
      </c>
      <c r="H111" s="5" t="str">
        <f t="shared" si="23"/>
        <v>2.55 (t)</v>
      </c>
      <c r="I111" s="5" t="str">
        <f t="shared" si="24"/>
        <v>0.86 (t)</v>
      </c>
      <c r="J111" s="5" t="str">
        <f t="shared" si="25"/>
        <v>4.47 (t)</v>
      </c>
      <c r="K111" s="32">
        <f>'Raw Data'!C112</f>
        <v>2.0821917808000001</v>
      </c>
      <c r="L111" s="33">
        <f>'Raw Data'!D112</f>
        <v>3.3069204282000002</v>
      </c>
      <c r="M111" s="33">
        <f>'Raw Data'!E112</f>
        <v>2.1534246575</v>
      </c>
      <c r="N111" s="33">
        <f>'Raw Data'!F112</f>
        <v>2.5511640092999999</v>
      </c>
      <c r="O111" s="33">
        <f>'Raw Data'!G112</f>
        <v>0.86414776559999995</v>
      </c>
      <c r="P111" s="33">
        <f>'Raw Data'!H112</f>
        <v>4.4728147738999997</v>
      </c>
      <c r="Q111" s="2" t="str">
        <f>IF('Raw Data'!O112="s","s","")</f>
        <v/>
      </c>
      <c r="R111" s="2" t="str">
        <f>IF('Raw Data'!P112="s","s","")</f>
        <v/>
      </c>
      <c r="S111" s="2" t="str">
        <f>IF('Raw Data'!Q112="s","s","")</f>
        <v/>
      </c>
      <c r="T111" s="2" t="str">
        <f>IF('Raw Data'!R112="s","s","")</f>
        <v/>
      </c>
      <c r="U111" s="2" t="str">
        <f>IF('Raw Data'!S112="s","s","")</f>
        <v/>
      </c>
      <c r="V111" s="2" t="str">
        <f>IF('Raw Data'!T112="s","s","")</f>
        <v/>
      </c>
      <c r="W111" s="37" t="str">
        <f>IF('Raw Data'!AG112="t","(t)","")</f>
        <v/>
      </c>
      <c r="X111" s="2" t="str">
        <f>IF('Raw Data'!AH112="t","(t)","")</f>
        <v>(t)</v>
      </c>
      <c r="Y111" s="2" t="str">
        <f>IF('Raw Data'!AI112="t","(t)","")</f>
        <v/>
      </c>
      <c r="Z111" s="2" t="str">
        <f>IF('Raw Data'!AJ112="t","(t)","")</f>
        <v>(t)</v>
      </c>
      <c r="AA111" s="2" t="str">
        <f>IF('Raw Data'!AK112="t","(t)","")</f>
        <v>(t)</v>
      </c>
      <c r="AB111" s="2" t="str">
        <f>IF('Raw Data'!AL112="t","(t)","")</f>
        <v>(t)</v>
      </c>
    </row>
    <row r="112" spans="3:28" x14ac:dyDescent="0.3">
      <c r="C112" t="s">
        <v>35</v>
      </c>
      <c r="D112" t="s">
        <v>116</v>
      </c>
      <c r="E112" s="39" t="str">
        <f t="shared" si="20"/>
        <v xml:space="preserve">1.27 </v>
      </c>
      <c r="F112" s="5" t="str">
        <f t="shared" si="21"/>
        <v>5.11 (t)</v>
      </c>
      <c r="G112" s="5" t="str">
        <f t="shared" si="22"/>
        <v xml:space="preserve">0.45 </v>
      </c>
      <c r="H112" s="5" t="str">
        <f t="shared" si="23"/>
        <v>3.51 (t)</v>
      </c>
      <c r="I112" s="5" t="str">
        <f t="shared" si="24"/>
        <v>2.34 (t)</v>
      </c>
      <c r="J112" s="5" t="str">
        <f t="shared" si="25"/>
        <v>3.69 (t)</v>
      </c>
      <c r="K112" s="32">
        <f>'Raw Data'!C113</f>
        <v>1.2717793248</v>
      </c>
      <c r="L112" s="33">
        <f>'Raw Data'!D113</f>
        <v>5.1135751179</v>
      </c>
      <c r="M112" s="33">
        <f>'Raw Data'!E113</f>
        <v>0.44657534250000003</v>
      </c>
      <c r="N112" s="33">
        <f>'Raw Data'!F113</f>
        <v>3.5136986300999999</v>
      </c>
      <c r="O112" s="33">
        <f>'Raw Data'!G113</f>
        <v>2.3369863014000001</v>
      </c>
      <c r="P112" s="33">
        <f>'Raw Data'!H113</f>
        <v>3.6927683678999998</v>
      </c>
      <c r="Q112" s="2" t="str">
        <f>IF('Raw Data'!O113="s","s","")</f>
        <v/>
      </c>
      <c r="R112" s="2" t="str">
        <f>IF('Raw Data'!P113="s","s","")</f>
        <v/>
      </c>
      <c r="S112" s="2" t="str">
        <f>IF('Raw Data'!Q113="s","s","")</f>
        <v/>
      </c>
      <c r="T112" s="2" t="str">
        <f>IF('Raw Data'!R113="s","s","")</f>
        <v/>
      </c>
      <c r="U112" s="2" t="str">
        <f>IF('Raw Data'!S113="s","s","")</f>
        <v/>
      </c>
      <c r="V112" s="2" t="str">
        <f>IF('Raw Data'!T113="s","s","")</f>
        <v/>
      </c>
      <c r="W112" s="37" t="str">
        <f>IF('Raw Data'!AG113="t","(t)","")</f>
        <v/>
      </c>
      <c r="X112" s="2" t="str">
        <f>IF('Raw Data'!AH113="t","(t)","")</f>
        <v>(t)</v>
      </c>
      <c r="Y112" s="2" t="str">
        <f>IF('Raw Data'!AI113="t","(t)","")</f>
        <v/>
      </c>
      <c r="Z112" s="2" t="str">
        <f>IF('Raw Data'!AJ113="t","(t)","")</f>
        <v>(t)</v>
      </c>
      <c r="AA112" s="2" t="str">
        <f>IF('Raw Data'!AK113="t","(t)","")</f>
        <v>(t)</v>
      </c>
      <c r="AB112" s="2" t="str">
        <f>IF('Raw Data'!AL113="t","(t)","")</f>
        <v>(t)</v>
      </c>
    </row>
    <row r="113" spans="3:28" x14ac:dyDescent="0.3">
      <c r="C113" t="s">
        <v>35</v>
      </c>
      <c r="D113" t="s">
        <v>117</v>
      </c>
      <c r="E113" s="39" t="str">
        <f t="shared" si="20"/>
        <v xml:space="preserve">5.43 </v>
      </c>
      <c r="F113" s="5" t="str">
        <f t="shared" si="21"/>
        <v>s</v>
      </c>
      <c r="G113" s="5" t="str">
        <f t="shared" si="22"/>
        <v xml:space="preserve">4.35 </v>
      </c>
      <c r="H113" s="5" t="str">
        <f t="shared" si="23"/>
        <v>0</v>
      </c>
      <c r="I113" s="5" t="str">
        <f t="shared" si="24"/>
        <v>5.29 (t)</v>
      </c>
      <c r="J113" s="5" t="str">
        <f t="shared" si="25"/>
        <v>7.70 (t)</v>
      </c>
      <c r="K113" s="32">
        <f>'Raw Data'!C114</f>
        <v>5.4308069465999997</v>
      </c>
      <c r="L113" s="33">
        <f>'Raw Data'!D114</f>
        <v>9.7815929336000007</v>
      </c>
      <c r="M113" s="33">
        <f>'Raw Data'!E114</f>
        <v>4.3479452055000003</v>
      </c>
      <c r="N113" s="33" t="str">
        <f>'Raw Data'!F114</f>
        <v xml:space="preserve"> </v>
      </c>
      <c r="O113" s="33">
        <f>'Raw Data'!G114</f>
        <v>5.2948910846999997</v>
      </c>
      <c r="P113" s="33">
        <f>'Raw Data'!H114</f>
        <v>7.7013999924999998</v>
      </c>
      <c r="Q113" s="2" t="str">
        <f>IF('Raw Data'!O114="s","s","")</f>
        <v/>
      </c>
      <c r="R113" s="2" t="str">
        <f>IF('Raw Data'!P114="s","s","")</f>
        <v>s</v>
      </c>
      <c r="S113" s="2" t="str">
        <f>IF('Raw Data'!Q114="s","s","")</f>
        <v/>
      </c>
      <c r="T113" s="2" t="str">
        <f>IF('Raw Data'!R114="s","s","")</f>
        <v/>
      </c>
      <c r="U113" s="2" t="str">
        <f>IF('Raw Data'!S114="s","s","")</f>
        <v/>
      </c>
      <c r="V113" s="2" t="str">
        <f>IF('Raw Data'!T114="s","s","")</f>
        <v/>
      </c>
      <c r="W113" s="37" t="str">
        <f>IF('Raw Data'!AG114="t","(t)","")</f>
        <v/>
      </c>
      <c r="X113" s="2" t="str">
        <f>IF('Raw Data'!AH114="t","(t)","")</f>
        <v>(t)</v>
      </c>
      <c r="Y113" s="2" t="str">
        <f>IF('Raw Data'!AI114="t","(t)","")</f>
        <v/>
      </c>
      <c r="Z113" s="2" t="str">
        <f>IF('Raw Data'!AJ114="t","(t)","")</f>
        <v>(t)</v>
      </c>
      <c r="AA113" s="2" t="str">
        <f>IF('Raw Data'!AK114="t","(t)","")</f>
        <v>(t)</v>
      </c>
      <c r="AB113" s="2" t="str">
        <f>IF('Raw Data'!AL114="t","(t)","")</f>
        <v>(t)</v>
      </c>
    </row>
    <row r="114" spans="3:28" x14ac:dyDescent="0.3">
      <c r="C114" t="s">
        <v>36</v>
      </c>
      <c r="D114" t="s">
        <v>115</v>
      </c>
      <c r="E114" s="39" t="str">
        <f t="shared" si="20"/>
        <v xml:space="preserve">3.73 </v>
      </c>
      <c r="F114" s="5" t="str">
        <f t="shared" si="21"/>
        <v>0</v>
      </c>
      <c r="G114" s="5" t="str">
        <f t="shared" si="22"/>
        <v xml:space="preserve">6.43 </v>
      </c>
      <c r="H114" s="5" t="str">
        <f t="shared" si="23"/>
        <v xml:space="preserve">8.12 </v>
      </c>
      <c r="I114" s="5" t="str">
        <f t="shared" si="24"/>
        <v xml:space="preserve">0.78 </v>
      </c>
      <c r="J114" s="5" t="str">
        <f t="shared" si="25"/>
        <v xml:space="preserve">6.20 </v>
      </c>
      <c r="K114" s="32">
        <f>'Raw Data'!C115</f>
        <v>3.7267048431999998</v>
      </c>
      <c r="L114" s="33" t="str">
        <f>'Raw Data'!D115</f>
        <v xml:space="preserve"> </v>
      </c>
      <c r="M114" s="33">
        <f>'Raw Data'!E115</f>
        <v>6.4307732614999997</v>
      </c>
      <c r="N114" s="33">
        <f>'Raw Data'!F115</f>
        <v>8.1218017816000003</v>
      </c>
      <c r="O114" s="33">
        <f>'Raw Data'!G115</f>
        <v>0.78097537240000003</v>
      </c>
      <c r="P114" s="33">
        <f>'Raw Data'!H115</f>
        <v>6.2016337301000002</v>
      </c>
      <c r="Q114" s="2" t="str">
        <f>IF('Raw Data'!O115="s","s","")</f>
        <v/>
      </c>
      <c r="R114" s="2" t="str">
        <f>IF('Raw Data'!P115="s","s","")</f>
        <v/>
      </c>
      <c r="S114" s="2" t="str">
        <f>IF('Raw Data'!Q115="s","s","")</f>
        <v/>
      </c>
      <c r="T114" s="2" t="str">
        <f>IF('Raw Data'!R115="s","s","")</f>
        <v/>
      </c>
      <c r="U114" s="2" t="str">
        <f>IF('Raw Data'!S115="s","s","")</f>
        <v/>
      </c>
      <c r="V114" s="2" t="str">
        <f>IF('Raw Data'!T115="s","s","")</f>
        <v/>
      </c>
      <c r="W114" s="37" t="str">
        <f>IF('Raw Data'!AG115="t","(t)","")</f>
        <v/>
      </c>
      <c r="X114" s="2" t="str">
        <f>IF('Raw Data'!AH115="t","(t)","")</f>
        <v/>
      </c>
      <c r="Y114" s="2" t="str">
        <f>IF('Raw Data'!AI115="t","(t)","")</f>
        <v/>
      </c>
      <c r="Z114" s="2" t="str">
        <f>IF('Raw Data'!AJ115="t","(t)","")</f>
        <v/>
      </c>
      <c r="AA114" s="2" t="str">
        <f>IF('Raw Data'!AK115="t","(t)","")</f>
        <v/>
      </c>
      <c r="AB114" s="2" t="str">
        <f>IF('Raw Data'!AL115="t","(t)","")</f>
        <v/>
      </c>
    </row>
    <row r="115" spans="3:28" x14ac:dyDescent="0.3">
      <c r="C115" t="s">
        <v>36</v>
      </c>
      <c r="D115" t="s">
        <v>116</v>
      </c>
      <c r="E115" s="39" t="str">
        <f t="shared" si="20"/>
        <v xml:space="preserve">3.20 </v>
      </c>
      <c r="F115" s="5" t="str">
        <f t="shared" si="21"/>
        <v>s</v>
      </c>
      <c r="G115" s="5" t="str">
        <f t="shared" si="22"/>
        <v>s</v>
      </c>
      <c r="H115" s="5" t="str">
        <f t="shared" si="23"/>
        <v>0</v>
      </c>
      <c r="I115" s="5" t="str">
        <f t="shared" si="24"/>
        <v>0</v>
      </c>
      <c r="J115" s="5" t="str">
        <f t="shared" si="25"/>
        <v xml:space="preserve">4.88 </v>
      </c>
      <c r="K115" s="32">
        <f>'Raw Data'!C116</f>
        <v>3.201369863</v>
      </c>
      <c r="L115" s="33">
        <f>'Raw Data'!D116</f>
        <v>6.7887005015000002</v>
      </c>
      <c r="M115" s="33">
        <f>'Raw Data'!E116</f>
        <v>1.0082191781000001</v>
      </c>
      <c r="N115" s="33" t="str">
        <f>'Raw Data'!F116</f>
        <v xml:space="preserve"> </v>
      </c>
      <c r="O115" s="33" t="str">
        <f>'Raw Data'!G116</f>
        <v xml:space="preserve"> </v>
      </c>
      <c r="P115" s="33">
        <f>'Raw Data'!H116</f>
        <v>4.8841326279999997</v>
      </c>
      <c r="Q115" s="2" t="str">
        <f>IF('Raw Data'!O116="s","s","")</f>
        <v/>
      </c>
      <c r="R115" s="2" t="str">
        <f>IF('Raw Data'!P116="s","s","")</f>
        <v>s</v>
      </c>
      <c r="S115" s="2" t="str">
        <f>IF('Raw Data'!Q116="s","s","")</f>
        <v>s</v>
      </c>
      <c r="T115" s="2" t="str">
        <f>IF('Raw Data'!R116="s","s","")</f>
        <v/>
      </c>
      <c r="U115" s="2" t="str">
        <f>IF('Raw Data'!S116="s","s","")</f>
        <v/>
      </c>
      <c r="V115" s="2" t="str">
        <f>IF('Raw Data'!T116="s","s","")</f>
        <v/>
      </c>
      <c r="W115" s="37" t="str">
        <f>IF('Raw Data'!AG116="t","(t)","")</f>
        <v/>
      </c>
      <c r="X115" s="2" t="str">
        <f>IF('Raw Data'!AH116="t","(t)","")</f>
        <v/>
      </c>
      <c r="Y115" s="2" t="str">
        <f>IF('Raw Data'!AI116="t","(t)","")</f>
        <v/>
      </c>
      <c r="Z115" s="2" t="str">
        <f>IF('Raw Data'!AJ116="t","(t)","")</f>
        <v/>
      </c>
      <c r="AA115" s="2" t="str">
        <f>IF('Raw Data'!AK116="t","(t)","")</f>
        <v/>
      </c>
      <c r="AB115" s="2" t="str">
        <f>IF('Raw Data'!AL116="t","(t)","")</f>
        <v/>
      </c>
    </row>
    <row r="116" spans="3:28" x14ac:dyDescent="0.3">
      <c r="C116" t="s">
        <v>36</v>
      </c>
      <c r="D116" t="s">
        <v>117</v>
      </c>
      <c r="E116" s="39" t="str">
        <f t="shared" si="20"/>
        <v xml:space="preserve">2.83 </v>
      </c>
      <c r="F116" s="5" t="str">
        <f t="shared" si="21"/>
        <v>s</v>
      </c>
      <c r="G116" s="5" t="str">
        <f t="shared" si="22"/>
        <v>s</v>
      </c>
      <c r="H116" s="5" t="str">
        <f t="shared" si="23"/>
        <v xml:space="preserve">1.81 </v>
      </c>
      <c r="I116" s="5" t="str">
        <f t="shared" si="24"/>
        <v>s</v>
      </c>
      <c r="J116" s="5" t="str">
        <f t="shared" si="25"/>
        <v>s</v>
      </c>
      <c r="K116" s="32">
        <f>'Raw Data'!C117</f>
        <v>2.8276555130999999</v>
      </c>
      <c r="L116" s="33" t="str">
        <f>'Raw Data'!D117</f>
        <v xml:space="preserve"> </v>
      </c>
      <c r="M116" s="33" t="str">
        <f>'Raw Data'!E117</f>
        <v xml:space="preserve"> </v>
      </c>
      <c r="N116" s="33">
        <f>'Raw Data'!F117</f>
        <v>1.8117785762</v>
      </c>
      <c r="O116" s="33" t="str">
        <f>'Raw Data'!G117</f>
        <v xml:space="preserve"> </v>
      </c>
      <c r="P116" s="33" t="str">
        <f>'Raw Data'!H117</f>
        <v xml:space="preserve"> </v>
      </c>
      <c r="Q116" s="2" t="str">
        <f>IF('Raw Data'!O117="s","s","")</f>
        <v/>
      </c>
      <c r="R116" s="2" t="str">
        <f>IF('Raw Data'!P117="s","s","")</f>
        <v>s</v>
      </c>
      <c r="S116" s="2" t="str">
        <f>IF('Raw Data'!Q117="s","s","")</f>
        <v>s</v>
      </c>
      <c r="T116" s="2" t="str">
        <f>IF('Raw Data'!R117="s","s","")</f>
        <v/>
      </c>
      <c r="U116" s="2" t="str">
        <f>IF('Raw Data'!S117="s","s","")</f>
        <v>s</v>
      </c>
      <c r="V116" s="2" t="str">
        <f>IF('Raw Data'!T117="s","s","")</f>
        <v>s</v>
      </c>
      <c r="W116" s="37" t="str">
        <f>IF('Raw Data'!AG117="t","(t)","")</f>
        <v/>
      </c>
      <c r="X116" s="2" t="str">
        <f>IF('Raw Data'!AH117="t","(t)","")</f>
        <v/>
      </c>
      <c r="Y116" s="2" t="str">
        <f>IF('Raw Data'!AI117="t","(t)","")</f>
        <v/>
      </c>
      <c r="Z116" s="2" t="str">
        <f>IF('Raw Data'!AJ117="t","(t)","")</f>
        <v/>
      </c>
      <c r="AA116" s="2" t="str">
        <f>IF('Raw Data'!AK117="t","(t)","")</f>
        <v/>
      </c>
      <c r="AB116" s="2" t="str">
        <f>IF('Raw Data'!AL117="t","(t)","")</f>
        <v/>
      </c>
    </row>
  </sheetData>
  <phoneticPr fontId="31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17"/>
  <sheetViews>
    <sheetView workbookViewId="0">
      <selection activeCell="L23" sqref="L23"/>
    </sheetView>
  </sheetViews>
  <sheetFormatPr defaultRowHeight="14.4" x14ac:dyDescent="0.3"/>
  <cols>
    <col min="1" max="1" width="25.88671875" customWidth="1"/>
    <col min="2" max="2" width="14.109375" customWidth="1"/>
    <col min="3" max="3" width="12" bestFit="1" customWidth="1"/>
    <col min="4" max="4" width="16" bestFit="1" customWidth="1"/>
    <col min="5" max="5" width="15.5546875" bestFit="1" customWidth="1"/>
    <col min="6" max="6" width="15.6640625" bestFit="1" customWidth="1"/>
    <col min="7" max="7" width="15.33203125" bestFit="1" customWidth="1"/>
    <col min="8" max="8" width="14.33203125" bestFit="1" customWidth="1"/>
    <col min="9" max="9" width="12" bestFit="1" customWidth="1"/>
    <col min="10" max="10" width="14.33203125" bestFit="1" customWidth="1"/>
    <col min="11" max="11" width="13.88671875" bestFit="1" customWidth="1"/>
    <col min="12" max="12" width="14" bestFit="1" customWidth="1"/>
    <col min="13" max="13" width="13.5546875" bestFit="1" customWidth="1"/>
    <col min="14" max="14" width="12.44140625" bestFit="1" customWidth="1"/>
    <col min="15" max="15" width="12.6640625" bestFit="1" customWidth="1"/>
    <col min="16" max="16" width="17.6640625" bestFit="1" customWidth="1"/>
    <col min="17" max="17" width="17.33203125" bestFit="1" customWidth="1"/>
    <col min="18" max="18" width="17.44140625" bestFit="1" customWidth="1"/>
    <col min="19" max="19" width="16.88671875" bestFit="1" customWidth="1"/>
    <col min="20" max="20" width="15.88671875" bestFit="1" customWidth="1"/>
    <col min="21" max="21" width="12" bestFit="1" customWidth="1"/>
    <col min="22" max="22" width="13.44140625" bestFit="1" customWidth="1"/>
    <col min="23" max="23" width="12.88671875" bestFit="1" customWidth="1"/>
    <col min="24" max="24" width="13.109375" bestFit="1" customWidth="1"/>
    <col min="25" max="25" width="12.5546875" bestFit="1" customWidth="1"/>
    <col min="26" max="26" width="12" bestFit="1" customWidth="1"/>
    <col min="27" max="27" width="9" bestFit="1" customWidth="1"/>
    <col min="28" max="28" width="13.88671875" bestFit="1" customWidth="1"/>
    <col min="29" max="29" width="13.44140625" bestFit="1" customWidth="1"/>
    <col min="30" max="30" width="13.5546875" bestFit="1" customWidth="1"/>
    <col min="31" max="31" width="13.109375" bestFit="1" customWidth="1"/>
    <col min="32" max="32" width="12" bestFit="1" customWidth="1"/>
    <col min="33" max="33" width="10.109375" bestFit="1" customWidth="1"/>
    <col min="34" max="34" width="15" bestFit="1" customWidth="1"/>
    <col min="35" max="35" width="14.5546875" bestFit="1" customWidth="1"/>
    <col min="36" max="36" width="14.6640625" bestFit="1" customWidth="1"/>
    <col min="37" max="37" width="14.33203125" bestFit="1" customWidth="1"/>
    <col min="38" max="38" width="13.33203125" bestFit="1" customWidth="1"/>
  </cols>
  <sheetData>
    <row r="1" spans="1:38" x14ac:dyDescent="0.3">
      <c r="A1" s="3"/>
      <c r="B1" s="3"/>
      <c r="C1" s="3"/>
      <c r="D1" s="3"/>
      <c r="E1" s="3"/>
      <c r="F1" s="3"/>
      <c r="G1" s="3"/>
      <c r="L1" s="74"/>
    </row>
    <row r="2" spans="1:38" x14ac:dyDescent="0.3">
      <c r="B2" s="48"/>
    </row>
    <row r="3" spans="1:38" x14ac:dyDescent="0.3">
      <c r="A3" t="s">
        <v>145</v>
      </c>
    </row>
    <row r="5" spans="1:38" x14ac:dyDescent="0.3">
      <c r="A5" t="s">
        <v>144</v>
      </c>
    </row>
    <row r="6" spans="1:38" x14ac:dyDescent="0.3">
      <c r="A6" t="s">
        <v>10</v>
      </c>
      <c r="B6" t="s">
        <v>9</v>
      </c>
      <c r="C6" t="s">
        <v>72</v>
      </c>
      <c r="D6" t="s">
        <v>146</v>
      </c>
      <c r="E6" t="s">
        <v>73</v>
      </c>
      <c r="F6" t="s">
        <v>74</v>
      </c>
      <c r="G6" t="s">
        <v>75</v>
      </c>
      <c r="H6" t="s">
        <v>76</v>
      </c>
      <c r="I6" t="s">
        <v>147</v>
      </c>
      <c r="J6" t="s">
        <v>77</v>
      </c>
      <c r="K6" t="s">
        <v>78</v>
      </c>
      <c r="L6" t="s">
        <v>79</v>
      </c>
      <c r="M6" t="s">
        <v>80</v>
      </c>
      <c r="N6" t="s">
        <v>148</v>
      </c>
      <c r="O6" t="s">
        <v>81</v>
      </c>
      <c r="P6" t="s">
        <v>82</v>
      </c>
      <c r="Q6" t="s">
        <v>83</v>
      </c>
      <c r="R6" t="s">
        <v>84</v>
      </c>
      <c r="S6" t="s">
        <v>149</v>
      </c>
      <c r="T6" t="s">
        <v>85</v>
      </c>
      <c r="U6" t="s">
        <v>86</v>
      </c>
      <c r="V6" t="s">
        <v>87</v>
      </c>
      <c r="W6" t="s">
        <v>88</v>
      </c>
      <c r="X6" t="s">
        <v>150</v>
      </c>
      <c r="Y6" t="s">
        <v>89</v>
      </c>
      <c r="Z6" t="s">
        <v>90</v>
      </c>
      <c r="AA6" t="s">
        <v>91</v>
      </c>
      <c r="AB6" t="s">
        <v>109</v>
      </c>
      <c r="AC6" t="s">
        <v>151</v>
      </c>
      <c r="AD6" t="s">
        <v>112</v>
      </c>
      <c r="AE6" t="s">
        <v>113</v>
      </c>
      <c r="AF6" t="s">
        <v>114</v>
      </c>
      <c r="AG6" t="s">
        <v>109</v>
      </c>
      <c r="AH6" t="s">
        <v>110</v>
      </c>
      <c r="AI6" t="s">
        <v>111</v>
      </c>
      <c r="AJ6" t="s">
        <v>112</v>
      </c>
      <c r="AK6" t="s">
        <v>113</v>
      </c>
      <c r="AL6" t="s">
        <v>114</v>
      </c>
    </row>
    <row r="7" spans="1:38" x14ac:dyDescent="0.3">
      <c r="A7" t="s">
        <v>2</v>
      </c>
      <c r="B7" t="s">
        <v>115</v>
      </c>
      <c r="C7">
        <v>5.0795643386</v>
      </c>
      <c r="D7">
        <v>6.8101130324000003</v>
      </c>
      <c r="E7">
        <v>8.5280372781999993</v>
      </c>
      <c r="F7">
        <v>3.1088329964999999</v>
      </c>
      <c r="G7">
        <v>2.6778651096999999</v>
      </c>
      <c r="H7">
        <v>6.2546909042000003</v>
      </c>
      <c r="I7">
        <v>7.4244837616000003</v>
      </c>
      <c r="J7">
        <v>7.5214703363000002</v>
      </c>
      <c r="K7">
        <v>4.0187658756999998</v>
      </c>
      <c r="L7">
        <v>3.6690287106000001</v>
      </c>
      <c r="M7" t="s">
        <v>93</v>
      </c>
      <c r="N7">
        <v>14</v>
      </c>
      <c r="O7">
        <v>36</v>
      </c>
      <c r="P7">
        <v>15</v>
      </c>
      <c r="Q7">
        <v>11</v>
      </c>
      <c r="R7">
        <v>8.3245796999999996E-2</v>
      </c>
      <c r="S7">
        <v>0.42290411960000002</v>
      </c>
      <c r="T7">
        <v>1.3286607400000001E-2</v>
      </c>
      <c r="U7">
        <v>0.4478344534</v>
      </c>
      <c r="V7" t="s">
        <v>0</v>
      </c>
      <c r="W7">
        <v>4.97</v>
      </c>
      <c r="X7" s="24">
        <v>1.72</v>
      </c>
      <c r="Y7">
        <v>8.64</v>
      </c>
      <c r="Z7">
        <v>1.61</v>
      </c>
      <c r="AA7" t="s">
        <v>0</v>
      </c>
      <c r="AB7" t="s">
        <v>0</v>
      </c>
      <c r="AC7" t="s">
        <v>0</v>
      </c>
      <c r="AD7" t="s">
        <v>92</v>
      </c>
      <c r="AE7" t="s">
        <v>0</v>
      </c>
      <c r="AF7" t="s">
        <v>0</v>
      </c>
      <c r="AG7" t="s">
        <v>0</v>
      </c>
      <c r="AH7" t="s">
        <v>92</v>
      </c>
      <c r="AI7" t="s">
        <v>0</v>
      </c>
      <c r="AJ7" t="s">
        <v>92</v>
      </c>
      <c r="AK7" t="s">
        <v>92</v>
      </c>
      <c r="AL7" t="s">
        <v>0</v>
      </c>
    </row>
    <row r="8" spans="1:38" x14ac:dyDescent="0.3">
      <c r="A8" t="s">
        <v>2</v>
      </c>
      <c r="B8" t="s">
        <v>116</v>
      </c>
      <c r="C8">
        <v>3.2126918182000002</v>
      </c>
      <c r="D8" t="s">
        <v>0</v>
      </c>
      <c r="E8">
        <v>2.5808219177999998</v>
      </c>
      <c r="F8">
        <v>4.5114791525999998</v>
      </c>
      <c r="G8">
        <v>3.2513698629999999</v>
      </c>
      <c r="H8">
        <v>4.5089693555999997</v>
      </c>
      <c r="I8" t="s">
        <v>0</v>
      </c>
      <c r="J8">
        <v>3.4081290516</v>
      </c>
      <c r="K8">
        <v>4.7474244222999999</v>
      </c>
      <c r="L8">
        <v>5.2154820720000004</v>
      </c>
      <c r="M8" t="s">
        <v>93</v>
      </c>
      <c r="N8" t="s">
        <v>93</v>
      </c>
      <c r="O8">
        <v>25</v>
      </c>
      <c r="P8">
        <v>28</v>
      </c>
      <c r="Q8">
        <v>16</v>
      </c>
      <c r="R8">
        <v>8.3245796999999996E-2</v>
      </c>
      <c r="S8" t="s">
        <v>0</v>
      </c>
      <c r="T8">
        <v>1.3286607400000001E-2</v>
      </c>
      <c r="U8">
        <v>0.4478344534</v>
      </c>
      <c r="V8" t="s">
        <v>0</v>
      </c>
      <c r="W8">
        <v>4.97</v>
      </c>
      <c r="X8" s="24" t="s">
        <v>0</v>
      </c>
      <c r="Y8">
        <v>8.64</v>
      </c>
      <c r="Z8">
        <v>1.61</v>
      </c>
      <c r="AA8" t="s">
        <v>0</v>
      </c>
      <c r="AB8" t="s">
        <v>0</v>
      </c>
      <c r="AC8" t="s">
        <v>0</v>
      </c>
      <c r="AD8" t="s">
        <v>92</v>
      </c>
      <c r="AE8" t="s">
        <v>0</v>
      </c>
      <c r="AF8" t="s">
        <v>0</v>
      </c>
      <c r="AG8" t="s">
        <v>0</v>
      </c>
      <c r="AH8" t="s">
        <v>92</v>
      </c>
      <c r="AI8" t="s">
        <v>0</v>
      </c>
      <c r="AJ8" t="s">
        <v>92</v>
      </c>
      <c r="AK8" t="s">
        <v>92</v>
      </c>
      <c r="AL8" t="s">
        <v>0</v>
      </c>
    </row>
    <row r="9" spans="1:38" x14ac:dyDescent="0.3">
      <c r="A9" t="s">
        <v>2</v>
      </c>
      <c r="B9" t="s">
        <v>117</v>
      </c>
      <c r="C9">
        <v>2.5296429372999998</v>
      </c>
      <c r="D9">
        <v>2.2927314919000001</v>
      </c>
      <c r="E9">
        <v>1.7219178082</v>
      </c>
      <c r="F9">
        <v>3.0027397260000002</v>
      </c>
      <c r="G9">
        <v>5.7452466502000004</v>
      </c>
      <c r="H9">
        <v>4.9382989248999998</v>
      </c>
      <c r="I9">
        <v>7.3065977992000004</v>
      </c>
      <c r="J9">
        <v>4.2359670471999999</v>
      </c>
      <c r="K9">
        <v>4.4171555865999999</v>
      </c>
      <c r="L9">
        <v>6.4947532250000002</v>
      </c>
      <c r="M9" t="s">
        <v>93</v>
      </c>
      <c r="N9">
        <v>20</v>
      </c>
      <c r="O9">
        <v>74</v>
      </c>
      <c r="P9">
        <v>27</v>
      </c>
      <c r="Q9">
        <v>12</v>
      </c>
      <c r="R9">
        <v>8.3245796999999996E-2</v>
      </c>
      <c r="S9">
        <v>0.42290411960000002</v>
      </c>
      <c r="T9">
        <v>1.3286607400000001E-2</v>
      </c>
      <c r="U9">
        <v>0.4478344534</v>
      </c>
      <c r="V9" s="24" t="s">
        <v>0</v>
      </c>
      <c r="W9">
        <v>4.97</v>
      </c>
      <c r="X9" s="24">
        <v>1.72</v>
      </c>
      <c r="Y9">
        <v>8.64</v>
      </c>
      <c r="Z9">
        <v>1.61</v>
      </c>
      <c r="AA9" t="s">
        <v>0</v>
      </c>
      <c r="AB9" t="s">
        <v>0</v>
      </c>
      <c r="AC9" t="s">
        <v>0</v>
      </c>
      <c r="AD9" t="s">
        <v>92</v>
      </c>
      <c r="AE9" t="s">
        <v>0</v>
      </c>
      <c r="AF9" t="s">
        <v>0</v>
      </c>
      <c r="AG9" t="s">
        <v>0</v>
      </c>
      <c r="AH9" t="s">
        <v>92</v>
      </c>
      <c r="AI9" t="s">
        <v>0</v>
      </c>
      <c r="AJ9" t="s">
        <v>92</v>
      </c>
      <c r="AK9" t="s">
        <v>92</v>
      </c>
      <c r="AL9" t="s">
        <v>0</v>
      </c>
    </row>
    <row r="10" spans="1:38" x14ac:dyDescent="0.3">
      <c r="A10" t="s">
        <v>3</v>
      </c>
      <c r="B10" t="s">
        <v>115</v>
      </c>
      <c r="C10">
        <v>3.8493300396999999</v>
      </c>
      <c r="D10">
        <v>4.6311475409999998</v>
      </c>
      <c r="E10">
        <v>3.0897671981000001</v>
      </c>
      <c r="F10">
        <v>4.3128415301</v>
      </c>
      <c r="G10">
        <v>2.6322928363</v>
      </c>
      <c r="H10">
        <v>5.4164014286000004</v>
      </c>
      <c r="I10">
        <v>6.2223357352999997</v>
      </c>
      <c r="J10">
        <v>5.2335016662999996</v>
      </c>
      <c r="K10">
        <v>4.4173833134000002</v>
      </c>
      <c r="L10">
        <v>4.6427528960000002</v>
      </c>
      <c r="M10" t="s">
        <v>93</v>
      </c>
      <c r="N10">
        <v>136</v>
      </c>
      <c r="O10">
        <v>121</v>
      </c>
      <c r="P10">
        <v>38</v>
      </c>
      <c r="Q10">
        <v>64</v>
      </c>
      <c r="R10">
        <v>9.9438400000000007E-5</v>
      </c>
      <c r="S10">
        <v>0.37543992069999998</v>
      </c>
      <c r="T10" s="24">
        <v>6.2627820000000003E-11</v>
      </c>
      <c r="U10">
        <v>0.71301882579999998</v>
      </c>
      <c r="V10" s="24" t="s">
        <v>0</v>
      </c>
      <c r="W10">
        <v>18.43</v>
      </c>
      <c r="X10" s="24">
        <v>1.96</v>
      </c>
      <c r="Y10">
        <v>46.99</v>
      </c>
      <c r="Z10">
        <v>0.68</v>
      </c>
      <c r="AA10" t="s">
        <v>0</v>
      </c>
      <c r="AB10" t="s">
        <v>92</v>
      </c>
      <c r="AC10" t="s">
        <v>0</v>
      </c>
      <c r="AD10" t="s">
        <v>92</v>
      </c>
      <c r="AE10" t="s">
        <v>0</v>
      </c>
      <c r="AF10" t="s">
        <v>0</v>
      </c>
      <c r="AG10" t="s">
        <v>92</v>
      </c>
      <c r="AH10" t="s">
        <v>92</v>
      </c>
      <c r="AI10" t="s">
        <v>0</v>
      </c>
      <c r="AJ10" t="s">
        <v>92</v>
      </c>
      <c r="AK10" t="s">
        <v>92</v>
      </c>
      <c r="AL10" t="s">
        <v>0</v>
      </c>
    </row>
    <row r="11" spans="1:38" x14ac:dyDescent="0.3">
      <c r="A11" t="s">
        <v>3</v>
      </c>
      <c r="B11" t="s">
        <v>116</v>
      </c>
      <c r="C11">
        <v>2.8547945205</v>
      </c>
      <c r="D11">
        <v>4.8169398906999996</v>
      </c>
      <c r="E11">
        <v>2.6493150685</v>
      </c>
      <c r="F11">
        <v>3.3671569728000001</v>
      </c>
      <c r="G11">
        <v>1.2229508197000001</v>
      </c>
      <c r="H11">
        <v>5.0231622719000004</v>
      </c>
      <c r="I11">
        <v>6.9262335205000003</v>
      </c>
      <c r="J11">
        <v>4.4296686080000001</v>
      </c>
      <c r="K11">
        <v>5.4639236777000004</v>
      </c>
      <c r="L11">
        <v>3.1910222541</v>
      </c>
      <c r="M11" t="s">
        <v>93</v>
      </c>
      <c r="N11">
        <v>125</v>
      </c>
      <c r="O11">
        <v>184</v>
      </c>
      <c r="P11">
        <v>78</v>
      </c>
      <c r="Q11">
        <v>89</v>
      </c>
      <c r="R11">
        <v>9.9438400000000007E-5</v>
      </c>
      <c r="S11">
        <v>0.37543992069999998</v>
      </c>
      <c r="T11" s="24">
        <v>6.2627820000000003E-11</v>
      </c>
      <c r="U11">
        <v>0.71301882579999998</v>
      </c>
      <c r="V11" s="24" t="s">
        <v>0</v>
      </c>
      <c r="W11">
        <v>18.43</v>
      </c>
      <c r="X11" s="24">
        <v>1.96</v>
      </c>
      <c r="Y11">
        <v>46.99</v>
      </c>
      <c r="Z11">
        <v>0.68</v>
      </c>
      <c r="AA11" t="s">
        <v>0</v>
      </c>
      <c r="AB11" t="s">
        <v>92</v>
      </c>
      <c r="AC11" t="s">
        <v>0</v>
      </c>
      <c r="AD11" t="s">
        <v>92</v>
      </c>
      <c r="AE11" t="s">
        <v>0</v>
      </c>
      <c r="AF11" t="s">
        <v>0</v>
      </c>
      <c r="AG11" t="s">
        <v>92</v>
      </c>
      <c r="AH11" t="s">
        <v>92</v>
      </c>
      <c r="AI11" t="s">
        <v>0</v>
      </c>
      <c r="AJ11" t="s">
        <v>92</v>
      </c>
      <c r="AK11" t="s">
        <v>92</v>
      </c>
      <c r="AL11" t="s">
        <v>0</v>
      </c>
    </row>
    <row r="12" spans="1:38" x14ac:dyDescent="0.3">
      <c r="A12" t="s">
        <v>3</v>
      </c>
      <c r="B12" t="s">
        <v>117</v>
      </c>
      <c r="C12">
        <v>2.1173590837999998</v>
      </c>
      <c r="D12">
        <v>5.8804850662000003</v>
      </c>
      <c r="E12">
        <v>0.77260273970000004</v>
      </c>
      <c r="F12">
        <v>3.5616438356</v>
      </c>
      <c r="G12">
        <v>2.4082191781</v>
      </c>
      <c r="H12">
        <v>4.1180242473000002</v>
      </c>
      <c r="I12">
        <v>7.3834225694000004</v>
      </c>
      <c r="J12">
        <v>2.9286731589000001</v>
      </c>
      <c r="K12">
        <v>4.5769855990000003</v>
      </c>
      <c r="L12">
        <v>4.2196818907999996</v>
      </c>
      <c r="M12" t="s">
        <v>93</v>
      </c>
      <c r="N12">
        <v>114</v>
      </c>
      <c r="O12">
        <v>351</v>
      </c>
      <c r="P12">
        <v>81</v>
      </c>
      <c r="Q12">
        <v>79</v>
      </c>
      <c r="R12">
        <v>9.9438400000000007E-5</v>
      </c>
      <c r="S12">
        <v>0.37543992069999998</v>
      </c>
      <c r="T12" s="24">
        <v>6.2627820000000003E-11</v>
      </c>
      <c r="U12">
        <v>0.71301882579999998</v>
      </c>
      <c r="V12" s="24" t="s">
        <v>0</v>
      </c>
      <c r="W12">
        <v>18.43</v>
      </c>
      <c r="X12" s="24">
        <v>1.96</v>
      </c>
      <c r="Y12">
        <v>46.99</v>
      </c>
      <c r="Z12">
        <v>0.68</v>
      </c>
      <c r="AA12" t="s">
        <v>0</v>
      </c>
      <c r="AB12" t="s">
        <v>92</v>
      </c>
      <c r="AC12" t="s">
        <v>0</v>
      </c>
      <c r="AD12" t="s">
        <v>92</v>
      </c>
      <c r="AE12" t="s">
        <v>0</v>
      </c>
      <c r="AF12" t="s">
        <v>0</v>
      </c>
      <c r="AG12" t="s">
        <v>92</v>
      </c>
      <c r="AH12" t="s">
        <v>92</v>
      </c>
      <c r="AI12" t="s">
        <v>0</v>
      </c>
      <c r="AJ12" t="s">
        <v>92</v>
      </c>
      <c r="AK12" t="s">
        <v>92</v>
      </c>
      <c r="AL12" t="s">
        <v>0</v>
      </c>
    </row>
    <row r="13" spans="1:38" x14ac:dyDescent="0.3">
      <c r="A13" t="s">
        <v>5</v>
      </c>
      <c r="B13" t="s">
        <v>115</v>
      </c>
      <c r="C13">
        <v>2.7599296354999998</v>
      </c>
      <c r="D13">
        <v>5.5985477955</v>
      </c>
      <c r="E13">
        <v>2.1261621379000002</v>
      </c>
      <c r="F13">
        <v>2.6981622876000002</v>
      </c>
      <c r="G13">
        <v>2.1452054795</v>
      </c>
      <c r="H13">
        <v>4.5496417782999998</v>
      </c>
      <c r="I13">
        <v>6.8244145405000003</v>
      </c>
      <c r="J13">
        <v>4.5255604835999996</v>
      </c>
      <c r="K13">
        <v>2.8224263605000002</v>
      </c>
      <c r="L13">
        <v>4.3986808727</v>
      </c>
      <c r="M13" t="s">
        <v>93</v>
      </c>
      <c r="N13">
        <v>13</v>
      </c>
      <c r="O13">
        <v>24</v>
      </c>
      <c r="P13">
        <v>16</v>
      </c>
      <c r="Q13">
        <v>9</v>
      </c>
      <c r="R13">
        <v>0.86314686169999999</v>
      </c>
      <c r="S13">
        <v>0.99809714979999997</v>
      </c>
      <c r="T13">
        <v>2.1774622099999998E-2</v>
      </c>
      <c r="U13">
        <v>0.96993306639999999</v>
      </c>
      <c r="V13" t="s">
        <v>0</v>
      </c>
      <c r="W13">
        <v>0.28999999999999998</v>
      </c>
      <c r="X13">
        <v>0</v>
      </c>
      <c r="Y13">
        <v>7.65</v>
      </c>
      <c r="Z13">
        <v>0.06</v>
      </c>
      <c r="AA13" t="s">
        <v>0</v>
      </c>
      <c r="AB13" t="s">
        <v>0</v>
      </c>
      <c r="AC13" t="s">
        <v>0</v>
      </c>
      <c r="AD13" t="s">
        <v>92</v>
      </c>
      <c r="AE13" t="s">
        <v>0</v>
      </c>
      <c r="AF13" t="s">
        <v>0</v>
      </c>
      <c r="AG13" t="s">
        <v>92</v>
      </c>
      <c r="AH13" t="s">
        <v>92</v>
      </c>
      <c r="AI13" t="s">
        <v>0</v>
      </c>
      <c r="AJ13" t="s">
        <v>92</v>
      </c>
      <c r="AK13" t="s">
        <v>0</v>
      </c>
      <c r="AL13" t="s">
        <v>0</v>
      </c>
    </row>
    <row r="14" spans="1:38" x14ac:dyDescent="0.3">
      <c r="A14" t="s">
        <v>5</v>
      </c>
      <c r="B14" t="s">
        <v>116</v>
      </c>
      <c r="C14">
        <v>2.9013698630000002</v>
      </c>
      <c r="D14">
        <v>5.5220001497000002</v>
      </c>
      <c r="E14">
        <v>3.9906168125999999</v>
      </c>
      <c r="F14">
        <v>2.7205479451999999</v>
      </c>
      <c r="G14">
        <v>1.3425518377000001</v>
      </c>
      <c r="H14">
        <v>3.9940681495999999</v>
      </c>
      <c r="I14">
        <v>7.0564592007</v>
      </c>
      <c r="J14">
        <v>4.4535396634</v>
      </c>
      <c r="K14">
        <v>3.1151436745000001</v>
      </c>
      <c r="L14">
        <v>2.5088584475000002</v>
      </c>
      <c r="M14" t="s">
        <v>93</v>
      </c>
      <c r="N14">
        <v>13</v>
      </c>
      <c r="O14">
        <v>22</v>
      </c>
      <c r="P14">
        <v>23</v>
      </c>
      <c r="Q14">
        <v>20</v>
      </c>
      <c r="R14">
        <v>0.86314686169999999</v>
      </c>
      <c r="S14">
        <v>0.99809714979999997</v>
      </c>
      <c r="T14">
        <v>2.1774622099999998E-2</v>
      </c>
      <c r="U14">
        <v>0.96993306639999999</v>
      </c>
      <c r="V14" t="s">
        <v>0</v>
      </c>
      <c r="W14">
        <v>0.28999999999999998</v>
      </c>
      <c r="X14">
        <v>0</v>
      </c>
      <c r="Y14">
        <v>7.65</v>
      </c>
      <c r="Z14">
        <v>0.06</v>
      </c>
      <c r="AA14" t="s">
        <v>0</v>
      </c>
      <c r="AB14" t="s">
        <v>0</v>
      </c>
      <c r="AC14" t="s">
        <v>0</v>
      </c>
      <c r="AD14" t="s">
        <v>92</v>
      </c>
      <c r="AE14" t="s">
        <v>0</v>
      </c>
      <c r="AF14" t="s">
        <v>0</v>
      </c>
      <c r="AG14" t="s">
        <v>92</v>
      </c>
      <c r="AH14" t="s">
        <v>92</v>
      </c>
      <c r="AI14" t="s">
        <v>0</v>
      </c>
      <c r="AJ14" t="s">
        <v>92</v>
      </c>
      <c r="AK14" t="s">
        <v>0</v>
      </c>
      <c r="AL14" t="s">
        <v>0</v>
      </c>
    </row>
    <row r="15" spans="1:38" x14ac:dyDescent="0.3">
      <c r="A15" t="s">
        <v>5</v>
      </c>
      <c r="B15" t="s">
        <v>117</v>
      </c>
      <c r="C15">
        <v>2.5474474137000001</v>
      </c>
      <c r="D15">
        <v>5.1931506849</v>
      </c>
      <c r="E15">
        <v>0.99178082190000005</v>
      </c>
      <c r="F15">
        <v>2.9287820944999998</v>
      </c>
      <c r="G15">
        <v>2.7139306834000001</v>
      </c>
      <c r="H15">
        <v>4.0728692406000002</v>
      </c>
      <c r="I15">
        <v>8.1303786639000002</v>
      </c>
      <c r="J15">
        <v>2.7260432491</v>
      </c>
      <c r="K15">
        <v>4.8838505322000003</v>
      </c>
      <c r="L15">
        <v>3.4470254136</v>
      </c>
      <c r="M15" t="s">
        <v>93</v>
      </c>
      <c r="N15">
        <v>14</v>
      </c>
      <c r="O15">
        <v>51</v>
      </c>
      <c r="P15">
        <v>27</v>
      </c>
      <c r="Q15">
        <v>16</v>
      </c>
      <c r="R15">
        <v>0.86314686169999999</v>
      </c>
      <c r="S15">
        <v>0.99809714979999997</v>
      </c>
      <c r="T15">
        <v>2.1774622099999998E-2</v>
      </c>
      <c r="U15">
        <v>0.96993306639999999</v>
      </c>
      <c r="V15" t="s">
        <v>0</v>
      </c>
      <c r="W15">
        <v>0.28999999999999998</v>
      </c>
      <c r="X15">
        <v>0</v>
      </c>
      <c r="Y15">
        <v>7.65</v>
      </c>
      <c r="Z15">
        <v>0.06</v>
      </c>
      <c r="AA15" t="s">
        <v>0</v>
      </c>
      <c r="AB15" t="s">
        <v>0</v>
      </c>
      <c r="AC15" t="s">
        <v>0</v>
      </c>
      <c r="AD15" t="s">
        <v>92</v>
      </c>
      <c r="AE15" t="s">
        <v>0</v>
      </c>
      <c r="AF15" t="s">
        <v>0</v>
      </c>
      <c r="AG15" t="s">
        <v>92</v>
      </c>
      <c r="AH15" t="s">
        <v>92</v>
      </c>
      <c r="AI15" t="s">
        <v>0</v>
      </c>
      <c r="AJ15" t="s">
        <v>92</v>
      </c>
      <c r="AK15" t="s">
        <v>0</v>
      </c>
      <c r="AL15" t="s">
        <v>0</v>
      </c>
    </row>
    <row r="16" spans="1:38" x14ac:dyDescent="0.3">
      <c r="A16" t="s">
        <v>4</v>
      </c>
      <c r="B16" t="s">
        <v>115</v>
      </c>
      <c r="C16">
        <v>4.0218579234999998</v>
      </c>
      <c r="D16">
        <v>6.6356164383999996</v>
      </c>
      <c r="E16">
        <v>4.2486338797999998</v>
      </c>
      <c r="F16">
        <v>4.4949247697999999</v>
      </c>
      <c r="G16">
        <v>1.2602739726000001</v>
      </c>
      <c r="H16">
        <v>5.7692008189999999</v>
      </c>
      <c r="I16">
        <v>9.5066517266999995</v>
      </c>
      <c r="J16">
        <v>5.8495162666000002</v>
      </c>
      <c r="K16">
        <v>3.5215581059000001</v>
      </c>
      <c r="L16">
        <v>2.1798324763000001</v>
      </c>
      <c r="M16" t="s">
        <v>93</v>
      </c>
      <c r="N16">
        <v>48</v>
      </c>
      <c r="O16">
        <v>41</v>
      </c>
      <c r="P16">
        <v>19</v>
      </c>
      <c r="Q16">
        <v>39</v>
      </c>
      <c r="R16">
        <v>6.0758604200000003E-2</v>
      </c>
      <c r="S16">
        <v>0.36333319539999998</v>
      </c>
      <c r="T16">
        <v>5.6040255800000001E-2</v>
      </c>
      <c r="U16">
        <v>0.15834678999999999</v>
      </c>
      <c r="V16" t="s">
        <v>0</v>
      </c>
      <c r="W16">
        <v>5.6</v>
      </c>
      <c r="X16">
        <v>2.02</v>
      </c>
      <c r="Y16">
        <v>5.76</v>
      </c>
      <c r="Z16">
        <v>3.69</v>
      </c>
      <c r="AA16" t="s">
        <v>0</v>
      </c>
      <c r="AB16" t="s">
        <v>0</v>
      </c>
      <c r="AC16" t="s">
        <v>0</v>
      </c>
      <c r="AD16" t="s">
        <v>0</v>
      </c>
      <c r="AE16" t="s">
        <v>0</v>
      </c>
      <c r="AF16" t="s">
        <v>0</v>
      </c>
      <c r="AG16" t="s">
        <v>0</v>
      </c>
      <c r="AH16" t="s">
        <v>0</v>
      </c>
      <c r="AI16" t="s">
        <v>92</v>
      </c>
      <c r="AJ16" t="s">
        <v>92</v>
      </c>
      <c r="AK16" t="s">
        <v>0</v>
      </c>
      <c r="AL16" t="s">
        <v>0</v>
      </c>
    </row>
    <row r="17" spans="1:38" x14ac:dyDescent="0.3">
      <c r="A17" t="s">
        <v>4</v>
      </c>
      <c r="B17" t="s">
        <v>116</v>
      </c>
      <c r="C17">
        <v>3.1041095890000001</v>
      </c>
      <c r="D17">
        <v>8.0327868852000002</v>
      </c>
      <c r="E17">
        <v>1.3155662849</v>
      </c>
      <c r="F17">
        <v>2.8308032037999999</v>
      </c>
      <c r="G17">
        <v>2.5203533198999999</v>
      </c>
      <c r="H17">
        <v>5.0638562257000004</v>
      </c>
      <c r="I17">
        <v>8.4832519959999999</v>
      </c>
      <c r="J17">
        <v>3.0041606671999999</v>
      </c>
      <c r="K17">
        <v>4.3469627217999998</v>
      </c>
      <c r="L17">
        <v>3.4680932474000001</v>
      </c>
      <c r="M17" t="s">
        <v>93</v>
      </c>
      <c r="N17">
        <v>41</v>
      </c>
      <c r="O17">
        <v>34</v>
      </c>
      <c r="P17">
        <v>40</v>
      </c>
      <c r="Q17">
        <v>26</v>
      </c>
      <c r="R17">
        <v>6.0758604200000003E-2</v>
      </c>
      <c r="S17">
        <v>0.36333319539999998</v>
      </c>
      <c r="T17">
        <v>5.6040255800000001E-2</v>
      </c>
      <c r="U17">
        <v>0.15834678999999999</v>
      </c>
      <c r="V17" s="24" t="s">
        <v>0</v>
      </c>
      <c r="W17">
        <v>5.6</v>
      </c>
      <c r="X17">
        <v>2.02</v>
      </c>
      <c r="Y17">
        <v>5.76</v>
      </c>
      <c r="Z17">
        <v>3.69</v>
      </c>
      <c r="AA17" t="s">
        <v>0</v>
      </c>
      <c r="AB17" t="s">
        <v>0</v>
      </c>
      <c r="AC17" t="s">
        <v>0</v>
      </c>
      <c r="AD17" t="s">
        <v>0</v>
      </c>
      <c r="AE17" t="s">
        <v>0</v>
      </c>
      <c r="AF17" t="s">
        <v>0</v>
      </c>
      <c r="AG17" t="s">
        <v>0</v>
      </c>
      <c r="AH17" t="s">
        <v>0</v>
      </c>
      <c r="AI17" t="s">
        <v>92</v>
      </c>
      <c r="AJ17" t="s">
        <v>92</v>
      </c>
      <c r="AK17" t="s">
        <v>0</v>
      </c>
      <c r="AL17" t="s">
        <v>0</v>
      </c>
    </row>
    <row r="18" spans="1:38" x14ac:dyDescent="0.3">
      <c r="A18" t="s">
        <v>4</v>
      </c>
      <c r="B18" t="s">
        <v>117</v>
      </c>
      <c r="C18">
        <v>2.5452054794999999</v>
      </c>
      <c r="D18">
        <v>10.024657533999999</v>
      </c>
      <c r="E18">
        <v>1.5706564863000001</v>
      </c>
      <c r="F18">
        <v>2.9342465753</v>
      </c>
      <c r="G18">
        <v>2.3042967287999998</v>
      </c>
      <c r="H18">
        <v>5.3407906144000004</v>
      </c>
      <c r="I18">
        <v>10.88904722</v>
      </c>
      <c r="J18">
        <v>3.0346456701000002</v>
      </c>
      <c r="K18">
        <v>5.0191582554999998</v>
      </c>
      <c r="L18">
        <v>5.2115410788999998</v>
      </c>
      <c r="M18" t="s">
        <v>93</v>
      </c>
      <c r="N18">
        <v>33</v>
      </c>
      <c r="O18">
        <v>73</v>
      </c>
      <c r="P18">
        <v>37</v>
      </c>
      <c r="Q18">
        <v>22</v>
      </c>
      <c r="R18">
        <v>6.0758604200000003E-2</v>
      </c>
      <c r="S18">
        <v>0.36333319539999998</v>
      </c>
      <c r="T18">
        <v>5.6040255800000001E-2</v>
      </c>
      <c r="U18">
        <v>0.15834678999999999</v>
      </c>
      <c r="V18" s="24" t="s">
        <v>0</v>
      </c>
      <c r="W18">
        <v>5.6</v>
      </c>
      <c r="X18">
        <v>2.02</v>
      </c>
      <c r="Y18">
        <v>5.76</v>
      </c>
      <c r="Z18">
        <v>3.69</v>
      </c>
      <c r="AA18" t="s">
        <v>0</v>
      </c>
      <c r="AB18" t="s">
        <v>0</v>
      </c>
      <c r="AC18" t="s">
        <v>0</v>
      </c>
      <c r="AD18" t="s">
        <v>0</v>
      </c>
      <c r="AE18" t="s">
        <v>0</v>
      </c>
      <c r="AF18" t="s">
        <v>0</v>
      </c>
      <c r="AG18" t="s">
        <v>0</v>
      </c>
      <c r="AH18" t="s">
        <v>0</v>
      </c>
      <c r="AI18" t="s">
        <v>92</v>
      </c>
      <c r="AJ18" t="s">
        <v>92</v>
      </c>
      <c r="AK18" t="s">
        <v>0</v>
      </c>
      <c r="AL18" t="s">
        <v>0</v>
      </c>
    </row>
    <row r="19" spans="1:38" x14ac:dyDescent="0.3">
      <c r="A19" t="s">
        <v>6</v>
      </c>
      <c r="B19" t="s">
        <v>115</v>
      </c>
      <c r="C19">
        <v>2.0715996705999999</v>
      </c>
      <c r="D19">
        <v>2.6021558499999999</v>
      </c>
      <c r="E19">
        <v>0.78964742870000004</v>
      </c>
      <c r="F19">
        <v>0.87939591289999997</v>
      </c>
      <c r="G19">
        <v>6.7506400180000004</v>
      </c>
      <c r="H19">
        <v>4.7094150468000002</v>
      </c>
      <c r="I19">
        <v>6.2137081118999999</v>
      </c>
      <c r="J19">
        <v>3.2870349577</v>
      </c>
      <c r="K19">
        <v>2.7017843776000001</v>
      </c>
      <c r="L19">
        <v>6.0155336690999999</v>
      </c>
      <c r="M19" t="s">
        <v>93</v>
      </c>
      <c r="N19">
        <v>15</v>
      </c>
      <c r="O19">
        <v>11</v>
      </c>
      <c r="P19">
        <v>8</v>
      </c>
      <c r="Q19">
        <v>7</v>
      </c>
      <c r="R19">
        <v>0.90673607170000003</v>
      </c>
      <c r="S19">
        <v>0.73879444260000005</v>
      </c>
      <c r="T19">
        <v>0.3262369966</v>
      </c>
      <c r="U19">
        <v>0.4238797533</v>
      </c>
      <c r="V19" t="s">
        <v>0</v>
      </c>
      <c r="W19">
        <v>0.2</v>
      </c>
      <c r="X19">
        <v>0.61</v>
      </c>
      <c r="Y19">
        <v>2.2400000000000002</v>
      </c>
      <c r="Z19">
        <v>1.72</v>
      </c>
      <c r="AA19" t="s">
        <v>0</v>
      </c>
      <c r="AB19" t="s">
        <v>0</v>
      </c>
      <c r="AC19" t="s">
        <v>0</v>
      </c>
      <c r="AD19" t="s">
        <v>0</v>
      </c>
      <c r="AE19" t="s">
        <v>0</v>
      </c>
      <c r="AF19" t="s">
        <v>0</v>
      </c>
      <c r="AG19" t="s">
        <v>0</v>
      </c>
      <c r="AH19" t="s">
        <v>0</v>
      </c>
      <c r="AI19" t="s">
        <v>0</v>
      </c>
      <c r="AJ19" t="s">
        <v>0</v>
      </c>
      <c r="AK19" t="s">
        <v>0</v>
      </c>
      <c r="AL19" t="s">
        <v>0</v>
      </c>
    </row>
    <row r="20" spans="1:38" x14ac:dyDescent="0.3">
      <c r="A20" t="s">
        <v>6</v>
      </c>
      <c r="B20" t="s">
        <v>116</v>
      </c>
      <c r="C20">
        <v>2.5498989445000002</v>
      </c>
      <c r="D20">
        <v>2.7800434163999999</v>
      </c>
      <c r="E20">
        <v>2.2602739725999998</v>
      </c>
      <c r="F20">
        <v>3.1561643836000002</v>
      </c>
      <c r="G20">
        <v>0.9630698406</v>
      </c>
      <c r="H20">
        <v>4.3505585401999998</v>
      </c>
      <c r="I20">
        <v>5.9262352114999999</v>
      </c>
      <c r="J20">
        <v>2.5504421176999998</v>
      </c>
      <c r="K20">
        <v>4.4061714532999998</v>
      </c>
      <c r="L20">
        <v>3.5525812810000001</v>
      </c>
      <c r="M20" t="s">
        <v>93</v>
      </c>
      <c r="N20">
        <v>21</v>
      </c>
      <c r="O20">
        <v>16</v>
      </c>
      <c r="P20">
        <v>9</v>
      </c>
      <c r="Q20">
        <v>6</v>
      </c>
      <c r="R20">
        <v>0.90673607170000003</v>
      </c>
      <c r="S20">
        <v>0.73879444260000005</v>
      </c>
      <c r="T20">
        <v>0.3262369966</v>
      </c>
      <c r="U20">
        <v>0.4238797533</v>
      </c>
      <c r="V20" t="s">
        <v>0</v>
      </c>
      <c r="W20">
        <v>0.2</v>
      </c>
      <c r="X20">
        <v>0.61</v>
      </c>
      <c r="Y20">
        <v>2.2400000000000002</v>
      </c>
      <c r="Z20">
        <v>1.72</v>
      </c>
      <c r="AA20" t="s">
        <v>0</v>
      </c>
      <c r="AB20" t="s">
        <v>0</v>
      </c>
      <c r="AC20" t="s">
        <v>0</v>
      </c>
      <c r="AD20" t="s">
        <v>0</v>
      </c>
      <c r="AE20" t="s">
        <v>0</v>
      </c>
      <c r="AF20" t="s">
        <v>0</v>
      </c>
      <c r="AG20" t="s">
        <v>0</v>
      </c>
      <c r="AH20" t="s">
        <v>0</v>
      </c>
      <c r="AI20" t="s">
        <v>0</v>
      </c>
      <c r="AJ20" t="s">
        <v>0</v>
      </c>
      <c r="AK20" t="s">
        <v>0</v>
      </c>
      <c r="AL20" t="s">
        <v>0</v>
      </c>
    </row>
    <row r="21" spans="1:38" x14ac:dyDescent="0.3">
      <c r="A21" t="s">
        <v>6</v>
      </c>
      <c r="B21" t="s">
        <v>117</v>
      </c>
      <c r="C21">
        <v>2.5945205479000002</v>
      </c>
      <c r="D21">
        <v>3.6164383562000002</v>
      </c>
      <c r="E21">
        <v>1.0246575341999999</v>
      </c>
      <c r="F21">
        <v>3.1342465753000002</v>
      </c>
      <c r="G21">
        <v>4.2191780822</v>
      </c>
      <c r="H21">
        <v>3.5275788095</v>
      </c>
      <c r="I21">
        <v>3.4616456178999999</v>
      </c>
      <c r="J21">
        <v>2.598730282</v>
      </c>
      <c r="K21">
        <v>3.7551803687</v>
      </c>
      <c r="L21">
        <v>6.8524163485000003</v>
      </c>
      <c r="M21" t="s">
        <v>93</v>
      </c>
      <c r="N21">
        <v>21</v>
      </c>
      <c r="O21">
        <v>37</v>
      </c>
      <c r="P21">
        <v>11</v>
      </c>
      <c r="Q21">
        <v>10</v>
      </c>
      <c r="R21">
        <v>0.90673607170000003</v>
      </c>
      <c r="S21">
        <v>0.73879444260000005</v>
      </c>
      <c r="T21">
        <v>0.3262369966</v>
      </c>
      <c r="U21">
        <v>0.4238797533</v>
      </c>
      <c r="V21" t="s">
        <v>0</v>
      </c>
      <c r="W21">
        <v>0.2</v>
      </c>
      <c r="X21">
        <v>0.61</v>
      </c>
      <c r="Y21">
        <v>2.2400000000000002</v>
      </c>
      <c r="Z21">
        <v>1.72</v>
      </c>
      <c r="AA21" t="s">
        <v>0</v>
      </c>
      <c r="AB21" t="s">
        <v>0</v>
      </c>
      <c r="AC21" t="s">
        <v>0</v>
      </c>
      <c r="AD21" t="s">
        <v>0</v>
      </c>
      <c r="AE21" t="s">
        <v>0</v>
      </c>
      <c r="AF21" t="s">
        <v>0</v>
      </c>
      <c r="AG21" t="s">
        <v>0</v>
      </c>
      <c r="AH21" t="s">
        <v>0</v>
      </c>
      <c r="AI21" t="s">
        <v>0</v>
      </c>
      <c r="AJ21" t="s">
        <v>0</v>
      </c>
      <c r="AK21" t="s">
        <v>0</v>
      </c>
      <c r="AL21" t="s">
        <v>0</v>
      </c>
    </row>
    <row r="22" spans="1:38" x14ac:dyDescent="0.3">
      <c r="A22" t="s">
        <v>1</v>
      </c>
      <c r="B22" t="s">
        <v>115</v>
      </c>
      <c r="C22">
        <v>3.9972602739999998</v>
      </c>
      <c r="D22">
        <v>5.3178082191999998</v>
      </c>
      <c r="E22">
        <v>3.7537652519</v>
      </c>
      <c r="F22">
        <v>3.6726027396999998</v>
      </c>
      <c r="G22">
        <v>2.1834867879000002</v>
      </c>
      <c r="H22">
        <v>5.5877751019000002</v>
      </c>
      <c r="I22">
        <v>7.3272069885000004</v>
      </c>
      <c r="J22">
        <v>5.5832431381000003</v>
      </c>
      <c r="K22">
        <v>3.7860186390999999</v>
      </c>
      <c r="L22">
        <v>3.9367696410000002</v>
      </c>
      <c r="M22" t="s">
        <v>93</v>
      </c>
      <c r="N22">
        <v>239</v>
      </c>
      <c r="O22">
        <v>244</v>
      </c>
      <c r="P22">
        <v>100</v>
      </c>
      <c r="Q22">
        <v>142</v>
      </c>
      <c r="R22" s="24">
        <v>1.6056138999999999E-7</v>
      </c>
      <c r="S22">
        <v>0.99717504629999998</v>
      </c>
      <c r="T22" s="24">
        <v>2.2220320000000001E-16</v>
      </c>
      <c r="U22">
        <v>0.69779729820000003</v>
      </c>
      <c r="V22" s="24">
        <v>3.4591723999999997E-2</v>
      </c>
      <c r="W22">
        <v>31.29</v>
      </c>
      <c r="X22" s="24">
        <v>0.01</v>
      </c>
      <c r="Y22">
        <v>72.09</v>
      </c>
      <c r="Z22" s="24">
        <v>0.72</v>
      </c>
      <c r="AA22">
        <v>6.73</v>
      </c>
      <c r="AB22" t="s">
        <v>92</v>
      </c>
      <c r="AC22" t="s">
        <v>0</v>
      </c>
      <c r="AD22" t="s">
        <v>92</v>
      </c>
      <c r="AE22" t="s">
        <v>0</v>
      </c>
      <c r="AF22" t="s">
        <v>92</v>
      </c>
      <c r="AG22" t="s">
        <v>92</v>
      </c>
      <c r="AH22" t="s">
        <v>92</v>
      </c>
      <c r="AI22" t="s">
        <v>0</v>
      </c>
      <c r="AJ22" t="s">
        <v>92</v>
      </c>
      <c r="AK22" t="s">
        <v>92</v>
      </c>
      <c r="AL22" t="s">
        <v>92</v>
      </c>
    </row>
    <row r="23" spans="1:38" x14ac:dyDescent="0.3">
      <c r="A23" t="s">
        <v>1</v>
      </c>
      <c r="B23" t="s">
        <v>116</v>
      </c>
      <c r="C23">
        <v>2.9521371360000002</v>
      </c>
      <c r="D23">
        <v>5.3241559997000003</v>
      </c>
      <c r="E23">
        <v>2.5294333407999998</v>
      </c>
      <c r="F23">
        <v>3.2691518826000001</v>
      </c>
      <c r="G23">
        <v>1.6305936073</v>
      </c>
      <c r="H23">
        <v>4.8820097880000004</v>
      </c>
      <c r="I23">
        <v>7.1047920796000001</v>
      </c>
      <c r="J23">
        <v>4.1939797982</v>
      </c>
      <c r="K23">
        <v>4.8507606727999999</v>
      </c>
      <c r="L23">
        <v>3.3147525368999999</v>
      </c>
      <c r="M23" t="s">
        <v>93</v>
      </c>
      <c r="N23">
        <v>207</v>
      </c>
      <c r="O23">
        <v>289</v>
      </c>
      <c r="P23">
        <v>186</v>
      </c>
      <c r="Q23">
        <v>163</v>
      </c>
      <c r="R23" s="24">
        <v>1.6056138999999999E-7</v>
      </c>
      <c r="S23">
        <v>0.99717504629999998</v>
      </c>
      <c r="T23" s="24">
        <v>2.2220320000000001E-16</v>
      </c>
      <c r="U23">
        <v>0.69779729820000003</v>
      </c>
      <c r="V23" s="24">
        <v>3.4591723999999997E-2</v>
      </c>
      <c r="W23">
        <v>31.29</v>
      </c>
      <c r="X23" s="24">
        <v>0.01</v>
      </c>
      <c r="Y23">
        <v>72.09</v>
      </c>
      <c r="Z23" s="24">
        <v>0.72</v>
      </c>
      <c r="AA23">
        <v>6.73</v>
      </c>
      <c r="AB23" t="s">
        <v>92</v>
      </c>
      <c r="AC23" t="s">
        <v>0</v>
      </c>
      <c r="AD23" t="s">
        <v>92</v>
      </c>
      <c r="AE23" t="s">
        <v>0</v>
      </c>
      <c r="AF23" t="s">
        <v>92</v>
      </c>
      <c r="AG23" t="s">
        <v>92</v>
      </c>
      <c r="AH23" t="s">
        <v>92</v>
      </c>
      <c r="AI23" t="s">
        <v>0</v>
      </c>
      <c r="AJ23" t="s">
        <v>92</v>
      </c>
      <c r="AK23" t="s">
        <v>92</v>
      </c>
      <c r="AL23" t="s">
        <v>92</v>
      </c>
    </row>
    <row r="24" spans="1:38" x14ac:dyDescent="0.3">
      <c r="A24" t="s">
        <v>1</v>
      </c>
      <c r="B24" t="s">
        <v>117</v>
      </c>
      <c r="C24">
        <v>2.3367168200999999</v>
      </c>
      <c r="D24">
        <v>5.3817314170000001</v>
      </c>
      <c r="E24">
        <v>1.0034733139000001</v>
      </c>
      <c r="F24">
        <v>3.1342465753000002</v>
      </c>
      <c r="G24">
        <v>2.8151508345999998</v>
      </c>
      <c r="H24">
        <v>4.3601527963000004</v>
      </c>
      <c r="I24">
        <v>7.6295815051</v>
      </c>
      <c r="J24">
        <v>3.0636112457000002</v>
      </c>
      <c r="K24">
        <v>4.6129400364000004</v>
      </c>
      <c r="L24">
        <v>4.6562255334999998</v>
      </c>
      <c r="M24" t="s">
        <v>93</v>
      </c>
      <c r="N24">
        <v>208</v>
      </c>
      <c r="O24">
        <v>593</v>
      </c>
      <c r="P24">
        <v>185</v>
      </c>
      <c r="Q24">
        <v>142</v>
      </c>
      <c r="R24" s="24">
        <v>1.6056138999999999E-7</v>
      </c>
      <c r="S24">
        <v>0.99717504629999998</v>
      </c>
      <c r="T24" s="24">
        <v>2.2220320000000001E-16</v>
      </c>
      <c r="U24">
        <v>0.69779729820000003</v>
      </c>
      <c r="V24" s="24">
        <v>3.4591723999999997E-2</v>
      </c>
      <c r="W24">
        <v>31.29</v>
      </c>
      <c r="X24" s="24">
        <v>0.01</v>
      </c>
      <c r="Y24">
        <v>72.09</v>
      </c>
      <c r="Z24" s="24">
        <v>0.72</v>
      </c>
      <c r="AA24">
        <v>6.73</v>
      </c>
      <c r="AB24" t="s">
        <v>92</v>
      </c>
      <c r="AC24" t="s">
        <v>0</v>
      </c>
      <c r="AD24" t="s">
        <v>92</v>
      </c>
      <c r="AE24" t="s">
        <v>0</v>
      </c>
      <c r="AF24" t="s">
        <v>92</v>
      </c>
      <c r="AG24" t="s">
        <v>92</v>
      </c>
      <c r="AH24" t="s">
        <v>92</v>
      </c>
      <c r="AI24" t="s">
        <v>0</v>
      </c>
      <c r="AJ24" t="s">
        <v>92</v>
      </c>
      <c r="AK24" t="s">
        <v>92</v>
      </c>
      <c r="AL24" t="s">
        <v>92</v>
      </c>
    </row>
    <row r="25" spans="1:38" x14ac:dyDescent="0.3">
      <c r="A25" t="s">
        <v>118</v>
      </c>
      <c r="B25" t="s">
        <v>115</v>
      </c>
      <c r="C25">
        <v>7.3215959277999998</v>
      </c>
      <c r="D25" t="s">
        <v>0</v>
      </c>
      <c r="E25">
        <v>8.5280372781999993</v>
      </c>
      <c r="F25" t="s">
        <v>0</v>
      </c>
      <c r="G25" t="s">
        <v>0</v>
      </c>
      <c r="H25">
        <v>7.4873899323000002</v>
      </c>
      <c r="I25" t="s">
        <v>0</v>
      </c>
      <c r="J25">
        <v>8.4344755096000004</v>
      </c>
      <c r="K25" t="s">
        <v>0</v>
      </c>
      <c r="L25" t="s">
        <v>0</v>
      </c>
      <c r="M25">
        <v>19</v>
      </c>
      <c r="N25" t="s">
        <v>93</v>
      </c>
      <c r="O25">
        <v>12</v>
      </c>
      <c r="P25">
        <v>0</v>
      </c>
      <c r="Q25" t="s">
        <v>93</v>
      </c>
      <c r="R25">
        <v>2.8831592999999998E-3</v>
      </c>
      <c r="S25" t="s">
        <v>0</v>
      </c>
      <c r="T25" t="s">
        <v>0</v>
      </c>
      <c r="U25" t="s">
        <v>0</v>
      </c>
      <c r="V25" t="s">
        <v>0</v>
      </c>
      <c r="W25">
        <v>11.7</v>
      </c>
      <c r="X25" t="s">
        <v>0</v>
      </c>
      <c r="Y25" t="s">
        <v>0</v>
      </c>
      <c r="Z25" t="s">
        <v>0</v>
      </c>
      <c r="AA25" t="s">
        <v>0</v>
      </c>
      <c r="AB25" t="s">
        <v>92</v>
      </c>
      <c r="AC25" t="s">
        <v>0</v>
      </c>
      <c r="AD25" t="s">
        <v>0</v>
      </c>
      <c r="AE25" t="s">
        <v>0</v>
      </c>
      <c r="AF25" t="s">
        <v>0</v>
      </c>
      <c r="AG25" t="s">
        <v>0</v>
      </c>
      <c r="AH25" t="s">
        <v>0</v>
      </c>
      <c r="AI25" t="s">
        <v>0</v>
      </c>
      <c r="AJ25" t="s">
        <v>0</v>
      </c>
      <c r="AK25" t="s">
        <v>92</v>
      </c>
      <c r="AL25" t="s">
        <v>0</v>
      </c>
    </row>
    <row r="26" spans="1:38" x14ac:dyDescent="0.3">
      <c r="A26" t="s">
        <v>118</v>
      </c>
      <c r="B26" t="s">
        <v>116</v>
      </c>
      <c r="C26">
        <v>2.4839022381999998</v>
      </c>
      <c r="D26" t="s">
        <v>0</v>
      </c>
      <c r="E26">
        <v>1.5946253462</v>
      </c>
      <c r="F26">
        <v>2.8362527135</v>
      </c>
      <c r="G26" t="s">
        <v>0</v>
      </c>
      <c r="H26">
        <v>3.6406407088999999</v>
      </c>
      <c r="I26" t="s">
        <v>0</v>
      </c>
      <c r="J26">
        <v>2.4851673028999999</v>
      </c>
      <c r="K26">
        <v>3.6900466602000002</v>
      </c>
      <c r="L26" t="s">
        <v>0</v>
      </c>
      <c r="M26">
        <v>26</v>
      </c>
      <c r="N26" t="s">
        <v>93</v>
      </c>
      <c r="O26">
        <v>12</v>
      </c>
      <c r="P26">
        <v>6</v>
      </c>
      <c r="Q26" t="s">
        <v>93</v>
      </c>
      <c r="R26">
        <v>2.8831592999999998E-3</v>
      </c>
      <c r="S26" t="s">
        <v>0</v>
      </c>
      <c r="T26" t="s">
        <v>0</v>
      </c>
      <c r="U26" t="s">
        <v>0</v>
      </c>
      <c r="V26" t="s">
        <v>0</v>
      </c>
      <c r="W26">
        <v>11.7</v>
      </c>
      <c r="X26" t="s">
        <v>0</v>
      </c>
      <c r="Y26" t="s">
        <v>0</v>
      </c>
      <c r="Z26" t="s">
        <v>0</v>
      </c>
      <c r="AA26" t="s">
        <v>0</v>
      </c>
      <c r="AB26" t="s">
        <v>92</v>
      </c>
      <c r="AC26" t="s">
        <v>0</v>
      </c>
      <c r="AD26" t="s">
        <v>0</v>
      </c>
      <c r="AE26" t="s">
        <v>0</v>
      </c>
      <c r="AF26" t="s">
        <v>0</v>
      </c>
      <c r="AG26" t="s">
        <v>0</v>
      </c>
      <c r="AH26" t="s">
        <v>0</v>
      </c>
      <c r="AI26" t="s">
        <v>0</v>
      </c>
      <c r="AJ26" t="s">
        <v>0</v>
      </c>
      <c r="AK26" t="s">
        <v>92</v>
      </c>
      <c r="AL26" t="s">
        <v>0</v>
      </c>
    </row>
    <row r="27" spans="1:38" x14ac:dyDescent="0.3">
      <c r="A27" t="s">
        <v>118</v>
      </c>
      <c r="B27" t="s">
        <v>117</v>
      </c>
      <c r="C27">
        <v>1.7972602740000001</v>
      </c>
      <c r="D27">
        <v>1.3748708735999999</v>
      </c>
      <c r="E27">
        <v>1.8109589041</v>
      </c>
      <c r="F27">
        <v>1.4191780822</v>
      </c>
      <c r="G27" t="s">
        <v>0</v>
      </c>
      <c r="H27">
        <v>3.0145147336</v>
      </c>
      <c r="I27">
        <v>3.6926217031999999</v>
      </c>
      <c r="J27">
        <v>2.7048328842</v>
      </c>
      <c r="K27">
        <v>1.4877648027999999</v>
      </c>
      <c r="L27" t="s">
        <v>0</v>
      </c>
      <c r="M27" t="s">
        <v>93</v>
      </c>
      <c r="N27">
        <v>9</v>
      </c>
      <c r="O27">
        <v>24</v>
      </c>
      <c r="P27">
        <v>6</v>
      </c>
      <c r="Q27" t="s">
        <v>93</v>
      </c>
      <c r="R27">
        <v>2.8831592999999998E-3</v>
      </c>
      <c r="S27" t="s">
        <v>0</v>
      </c>
      <c r="T27" t="s">
        <v>0</v>
      </c>
      <c r="U27" t="s">
        <v>0</v>
      </c>
      <c r="V27" t="s">
        <v>0</v>
      </c>
      <c r="W27">
        <v>11.7</v>
      </c>
      <c r="X27" t="s">
        <v>0</v>
      </c>
      <c r="Y27" t="s">
        <v>0</v>
      </c>
      <c r="Z27" t="s">
        <v>0</v>
      </c>
      <c r="AA27" t="s">
        <v>0</v>
      </c>
      <c r="AB27" t="s">
        <v>92</v>
      </c>
      <c r="AC27" t="s">
        <v>0</v>
      </c>
      <c r="AD27" t="s">
        <v>0</v>
      </c>
      <c r="AE27" t="s">
        <v>0</v>
      </c>
      <c r="AF27" t="s">
        <v>0</v>
      </c>
      <c r="AG27" t="s">
        <v>0</v>
      </c>
      <c r="AH27" t="s">
        <v>0</v>
      </c>
      <c r="AI27" t="s">
        <v>0</v>
      </c>
      <c r="AJ27" t="s">
        <v>0</v>
      </c>
      <c r="AK27" t="s">
        <v>92</v>
      </c>
      <c r="AL27" t="s">
        <v>0</v>
      </c>
    </row>
    <row r="28" spans="1:38" x14ac:dyDescent="0.3">
      <c r="A28" t="s">
        <v>119</v>
      </c>
      <c r="B28" t="s">
        <v>115</v>
      </c>
      <c r="C28">
        <v>2.7616438356000002</v>
      </c>
      <c r="D28" t="s">
        <v>0</v>
      </c>
      <c r="E28">
        <v>0.94652294329999997</v>
      </c>
      <c r="F28" t="s">
        <v>0</v>
      </c>
      <c r="G28" t="s">
        <v>0</v>
      </c>
      <c r="H28">
        <v>4.9514171983999997</v>
      </c>
      <c r="I28" t="s">
        <v>0</v>
      </c>
      <c r="J28">
        <v>4.2570788732000002</v>
      </c>
      <c r="K28" t="s">
        <v>0</v>
      </c>
      <c r="L28" t="s">
        <v>0</v>
      </c>
      <c r="M28">
        <v>17</v>
      </c>
      <c r="N28" t="s">
        <v>93</v>
      </c>
      <c r="O28">
        <v>6</v>
      </c>
      <c r="P28" t="s">
        <v>93</v>
      </c>
      <c r="Q28" t="s">
        <v>93</v>
      </c>
      <c r="R28">
        <v>0.55398648500000003</v>
      </c>
      <c r="S28" t="s">
        <v>0</v>
      </c>
      <c r="T28" t="s">
        <v>0</v>
      </c>
      <c r="U28" t="s">
        <v>0</v>
      </c>
      <c r="V28" t="s">
        <v>0</v>
      </c>
      <c r="W28">
        <v>1.18</v>
      </c>
      <c r="X28" t="s">
        <v>0</v>
      </c>
      <c r="Y28" t="s">
        <v>0</v>
      </c>
      <c r="Z28" t="s">
        <v>0</v>
      </c>
      <c r="AA28" t="s">
        <v>0</v>
      </c>
      <c r="AB28" t="s">
        <v>0</v>
      </c>
      <c r="AC28" t="s">
        <v>0</v>
      </c>
      <c r="AD28" t="s">
        <v>0</v>
      </c>
      <c r="AE28" t="s">
        <v>0</v>
      </c>
      <c r="AF28" t="s">
        <v>0</v>
      </c>
      <c r="AG28" t="s">
        <v>0</v>
      </c>
      <c r="AH28" t="s">
        <v>0</v>
      </c>
      <c r="AI28" t="s">
        <v>0</v>
      </c>
      <c r="AJ28" t="s">
        <v>0</v>
      </c>
      <c r="AK28" t="s">
        <v>92</v>
      </c>
      <c r="AL28" t="s">
        <v>0</v>
      </c>
    </row>
    <row r="29" spans="1:38" x14ac:dyDescent="0.3">
      <c r="A29" t="s">
        <v>119</v>
      </c>
      <c r="B29" t="s">
        <v>116</v>
      </c>
      <c r="C29">
        <v>5.1187139756000004</v>
      </c>
      <c r="D29" t="s">
        <v>0</v>
      </c>
      <c r="E29" t="s">
        <v>0</v>
      </c>
      <c r="F29" t="s">
        <v>0</v>
      </c>
      <c r="G29" t="s">
        <v>0</v>
      </c>
      <c r="H29">
        <v>5.0690420940000003</v>
      </c>
      <c r="I29" t="s">
        <v>0</v>
      </c>
      <c r="J29" t="s">
        <v>0</v>
      </c>
      <c r="K29" t="s">
        <v>0</v>
      </c>
      <c r="L29" t="s">
        <v>0</v>
      </c>
      <c r="M29">
        <v>9</v>
      </c>
      <c r="N29">
        <v>0</v>
      </c>
      <c r="O29" t="s">
        <v>93</v>
      </c>
      <c r="P29" t="s">
        <v>93</v>
      </c>
      <c r="Q29" t="s">
        <v>93</v>
      </c>
      <c r="R29">
        <v>0.55398648500000003</v>
      </c>
      <c r="S29" t="s">
        <v>0</v>
      </c>
      <c r="T29" t="s">
        <v>0</v>
      </c>
      <c r="U29" t="s">
        <v>0</v>
      </c>
      <c r="V29" t="s">
        <v>0</v>
      </c>
      <c r="W29">
        <v>1.18</v>
      </c>
      <c r="X29" t="s">
        <v>0</v>
      </c>
      <c r="Y29" t="s">
        <v>0</v>
      </c>
      <c r="Z29" t="s">
        <v>0</v>
      </c>
      <c r="AA29" t="s">
        <v>0</v>
      </c>
      <c r="AB29" t="s">
        <v>0</v>
      </c>
      <c r="AC29" t="s">
        <v>0</v>
      </c>
      <c r="AD29" t="s">
        <v>0</v>
      </c>
      <c r="AE29" t="s">
        <v>0</v>
      </c>
      <c r="AF29" t="s">
        <v>0</v>
      </c>
      <c r="AG29" t="s">
        <v>0</v>
      </c>
      <c r="AH29" t="s">
        <v>0</v>
      </c>
      <c r="AI29" t="s">
        <v>0</v>
      </c>
      <c r="AJ29" t="s">
        <v>0</v>
      </c>
      <c r="AK29" t="s">
        <v>92</v>
      </c>
      <c r="AL29" t="s">
        <v>0</v>
      </c>
    </row>
    <row r="30" spans="1:38" x14ac:dyDescent="0.3">
      <c r="A30" t="s">
        <v>119</v>
      </c>
      <c r="B30" t="s">
        <v>117</v>
      </c>
      <c r="C30">
        <v>1.8551949995999999</v>
      </c>
      <c r="D30" t="s">
        <v>0</v>
      </c>
      <c r="E30">
        <v>0.77534246579999999</v>
      </c>
      <c r="F30" t="s">
        <v>0</v>
      </c>
      <c r="G30" t="s">
        <v>0</v>
      </c>
      <c r="H30">
        <v>3.4744483536000002</v>
      </c>
      <c r="I30" t="s">
        <v>0</v>
      </c>
      <c r="J30">
        <v>2.1628660282999999</v>
      </c>
      <c r="K30" t="s">
        <v>0</v>
      </c>
      <c r="L30" t="s">
        <v>0</v>
      </c>
      <c r="M30">
        <v>18</v>
      </c>
      <c r="N30" t="s">
        <v>93</v>
      </c>
      <c r="O30">
        <v>11</v>
      </c>
      <c r="P30" t="s">
        <v>93</v>
      </c>
      <c r="Q30" t="s">
        <v>93</v>
      </c>
      <c r="R30">
        <v>0.55398648500000003</v>
      </c>
      <c r="S30" t="s">
        <v>0</v>
      </c>
      <c r="T30" t="s">
        <v>0</v>
      </c>
      <c r="U30" t="s">
        <v>0</v>
      </c>
      <c r="V30" t="s">
        <v>0</v>
      </c>
      <c r="W30">
        <v>1.18</v>
      </c>
      <c r="X30" t="s">
        <v>0</v>
      </c>
      <c r="Y30" t="s">
        <v>0</v>
      </c>
      <c r="Z30" t="s">
        <v>0</v>
      </c>
      <c r="AA30" t="s">
        <v>0</v>
      </c>
      <c r="AB30" t="s">
        <v>0</v>
      </c>
      <c r="AC30" t="s">
        <v>0</v>
      </c>
      <c r="AD30" t="s">
        <v>0</v>
      </c>
      <c r="AE30" t="s">
        <v>0</v>
      </c>
      <c r="AF30" t="s">
        <v>0</v>
      </c>
      <c r="AG30" t="s">
        <v>0</v>
      </c>
      <c r="AH30" t="s">
        <v>0</v>
      </c>
      <c r="AI30" t="s">
        <v>0</v>
      </c>
      <c r="AJ30" t="s">
        <v>0</v>
      </c>
      <c r="AK30" t="s">
        <v>92</v>
      </c>
      <c r="AL30" t="s">
        <v>0</v>
      </c>
    </row>
    <row r="31" spans="1:38" x14ac:dyDescent="0.3">
      <c r="A31" t="s">
        <v>120</v>
      </c>
      <c r="B31" t="s">
        <v>115</v>
      </c>
      <c r="C31">
        <v>5.7268395838000004</v>
      </c>
      <c r="D31" t="s">
        <v>0</v>
      </c>
      <c r="E31">
        <v>9.6723669436000002</v>
      </c>
      <c r="F31" t="s">
        <v>0</v>
      </c>
      <c r="G31" t="s">
        <v>0</v>
      </c>
      <c r="H31">
        <v>6.3138221424000003</v>
      </c>
      <c r="I31" t="s">
        <v>0</v>
      </c>
      <c r="J31">
        <v>8.0924526536000005</v>
      </c>
      <c r="K31" t="s">
        <v>0</v>
      </c>
      <c r="L31" t="s">
        <v>0</v>
      </c>
      <c r="M31">
        <v>18</v>
      </c>
      <c r="N31" t="s">
        <v>93</v>
      </c>
      <c r="O31">
        <v>8</v>
      </c>
      <c r="P31" t="s">
        <v>93</v>
      </c>
      <c r="Q31" t="s">
        <v>93</v>
      </c>
      <c r="R31">
        <v>0.62888550310000002</v>
      </c>
      <c r="S31" t="s">
        <v>0</v>
      </c>
      <c r="T31" t="s">
        <v>0</v>
      </c>
      <c r="U31" t="s">
        <v>0</v>
      </c>
      <c r="V31" t="s">
        <v>0</v>
      </c>
      <c r="W31">
        <v>0.93</v>
      </c>
      <c r="X31" t="s">
        <v>0</v>
      </c>
      <c r="Y31" t="s">
        <v>0</v>
      </c>
      <c r="Z31" t="s">
        <v>0</v>
      </c>
      <c r="AA31" t="s">
        <v>0</v>
      </c>
      <c r="AB31" t="s">
        <v>0</v>
      </c>
      <c r="AC31" t="s">
        <v>0</v>
      </c>
      <c r="AD31" t="s">
        <v>0</v>
      </c>
      <c r="AE31" t="s">
        <v>0</v>
      </c>
      <c r="AF31" t="s">
        <v>0</v>
      </c>
      <c r="AG31" t="s">
        <v>0</v>
      </c>
      <c r="AH31" t="s">
        <v>0</v>
      </c>
      <c r="AI31" t="s">
        <v>0</v>
      </c>
      <c r="AJ31" t="s">
        <v>92</v>
      </c>
      <c r="AK31" t="s">
        <v>92</v>
      </c>
      <c r="AL31" t="s">
        <v>0</v>
      </c>
    </row>
    <row r="32" spans="1:38" x14ac:dyDescent="0.3">
      <c r="A32" t="s">
        <v>120</v>
      </c>
      <c r="B32" t="s">
        <v>116</v>
      </c>
      <c r="C32">
        <v>4.5588067968999999</v>
      </c>
      <c r="D32" t="s">
        <v>0</v>
      </c>
      <c r="E32" t="s">
        <v>0</v>
      </c>
      <c r="F32">
        <v>6.7424657534000003</v>
      </c>
      <c r="G32">
        <v>2.3387079870999998</v>
      </c>
      <c r="H32">
        <v>6.1627067893999996</v>
      </c>
      <c r="I32" t="s">
        <v>0</v>
      </c>
      <c r="J32" t="s">
        <v>0</v>
      </c>
      <c r="K32">
        <v>6.0564970765000004</v>
      </c>
      <c r="L32">
        <v>5.6988504272</v>
      </c>
      <c r="M32">
        <v>22</v>
      </c>
      <c r="N32" t="s">
        <v>93</v>
      </c>
      <c r="O32" t="s">
        <v>93</v>
      </c>
      <c r="P32">
        <v>9</v>
      </c>
      <c r="Q32">
        <v>7</v>
      </c>
      <c r="R32">
        <v>0.62888550310000002</v>
      </c>
      <c r="S32" t="s">
        <v>0</v>
      </c>
      <c r="T32" t="s">
        <v>0</v>
      </c>
      <c r="U32" t="s">
        <v>0</v>
      </c>
      <c r="V32" t="s">
        <v>0</v>
      </c>
      <c r="W32">
        <v>0.93</v>
      </c>
      <c r="X32" t="s">
        <v>0</v>
      </c>
      <c r="Y32" t="s">
        <v>0</v>
      </c>
      <c r="Z32" t="s">
        <v>0</v>
      </c>
      <c r="AA32" t="s">
        <v>0</v>
      </c>
      <c r="AB32" t="s">
        <v>0</v>
      </c>
      <c r="AC32" t="s">
        <v>0</v>
      </c>
      <c r="AD32" t="s">
        <v>0</v>
      </c>
      <c r="AE32" t="s">
        <v>0</v>
      </c>
      <c r="AF32" t="s">
        <v>0</v>
      </c>
      <c r="AG32" t="s">
        <v>0</v>
      </c>
      <c r="AH32" t="s">
        <v>0</v>
      </c>
      <c r="AI32" t="s">
        <v>0</v>
      </c>
      <c r="AJ32" t="s">
        <v>92</v>
      </c>
      <c r="AK32" t="s">
        <v>92</v>
      </c>
      <c r="AL32" t="s">
        <v>0</v>
      </c>
    </row>
    <row r="33" spans="1:38" x14ac:dyDescent="0.3">
      <c r="A33" t="s">
        <v>120</v>
      </c>
      <c r="B33" t="s">
        <v>117</v>
      </c>
      <c r="C33">
        <v>5.1513661201999996</v>
      </c>
      <c r="D33" t="s">
        <v>0</v>
      </c>
      <c r="E33">
        <v>1.9168051501000001</v>
      </c>
      <c r="F33">
        <v>5.8544688974000003</v>
      </c>
      <c r="G33" t="s">
        <v>0</v>
      </c>
      <c r="H33">
        <v>7.7977142648999997</v>
      </c>
      <c r="I33" t="s">
        <v>0</v>
      </c>
      <c r="J33">
        <v>6.0008230406000003</v>
      </c>
      <c r="K33">
        <v>6.5587141627000003</v>
      </c>
      <c r="L33" t="s">
        <v>0</v>
      </c>
      <c r="M33">
        <v>37</v>
      </c>
      <c r="N33" t="s">
        <v>93</v>
      </c>
      <c r="O33">
        <v>20</v>
      </c>
      <c r="P33">
        <v>8</v>
      </c>
      <c r="Q33" t="s">
        <v>93</v>
      </c>
      <c r="R33">
        <v>0.62888550310000002</v>
      </c>
      <c r="S33" t="s">
        <v>0</v>
      </c>
      <c r="T33" t="s">
        <v>0</v>
      </c>
      <c r="U33" t="s">
        <v>0</v>
      </c>
      <c r="V33" t="s">
        <v>0</v>
      </c>
      <c r="W33">
        <v>0.93</v>
      </c>
      <c r="X33" t="s">
        <v>0</v>
      </c>
      <c r="Y33" t="s">
        <v>0</v>
      </c>
      <c r="Z33" t="s">
        <v>0</v>
      </c>
      <c r="AA33" t="s">
        <v>0</v>
      </c>
      <c r="AB33" t="s">
        <v>0</v>
      </c>
      <c r="AC33" t="s">
        <v>0</v>
      </c>
      <c r="AD33" t="s">
        <v>0</v>
      </c>
      <c r="AE33" t="s">
        <v>0</v>
      </c>
      <c r="AF33" t="s">
        <v>0</v>
      </c>
      <c r="AG33" t="s">
        <v>0</v>
      </c>
      <c r="AH33" t="s">
        <v>0</v>
      </c>
      <c r="AI33" t="s">
        <v>0</v>
      </c>
      <c r="AJ33" t="s">
        <v>92</v>
      </c>
      <c r="AK33" t="s">
        <v>92</v>
      </c>
      <c r="AL33" t="s">
        <v>0</v>
      </c>
    </row>
    <row r="34" spans="1:38" x14ac:dyDescent="0.3">
      <c r="A34" t="s">
        <v>121</v>
      </c>
      <c r="B34" t="s">
        <v>115</v>
      </c>
      <c r="C34">
        <v>5.0172430571</v>
      </c>
      <c r="D34" t="s">
        <v>0</v>
      </c>
      <c r="E34">
        <v>8.9356875514999992</v>
      </c>
      <c r="F34" t="s">
        <v>0</v>
      </c>
      <c r="G34" t="s">
        <v>0</v>
      </c>
      <c r="H34">
        <v>6.1487822306000002</v>
      </c>
      <c r="I34" t="s">
        <v>0</v>
      </c>
      <c r="J34">
        <v>7.9277131521999999</v>
      </c>
      <c r="K34" t="s">
        <v>0</v>
      </c>
      <c r="L34" t="s">
        <v>0</v>
      </c>
      <c r="M34">
        <v>22</v>
      </c>
      <c r="N34" t="s">
        <v>93</v>
      </c>
      <c r="O34">
        <v>10</v>
      </c>
      <c r="P34" t="s">
        <v>93</v>
      </c>
      <c r="Q34" t="s">
        <v>93</v>
      </c>
      <c r="R34">
        <v>0.66801618630000004</v>
      </c>
      <c r="S34" t="s">
        <v>0</v>
      </c>
      <c r="T34" t="s">
        <v>0</v>
      </c>
      <c r="U34" t="s">
        <v>0</v>
      </c>
      <c r="V34" t="s">
        <v>0</v>
      </c>
      <c r="W34">
        <v>0.81</v>
      </c>
      <c r="X34" t="s">
        <v>0</v>
      </c>
      <c r="Y34" t="s">
        <v>0</v>
      </c>
      <c r="Z34" t="s">
        <v>0</v>
      </c>
      <c r="AA34" t="s">
        <v>0</v>
      </c>
      <c r="AB34" t="s">
        <v>0</v>
      </c>
      <c r="AC34" t="s">
        <v>0</v>
      </c>
      <c r="AD34" t="s">
        <v>0</v>
      </c>
      <c r="AE34" t="s">
        <v>0</v>
      </c>
      <c r="AF34" t="s">
        <v>0</v>
      </c>
      <c r="AG34" t="s">
        <v>0</v>
      </c>
      <c r="AH34" t="s">
        <v>92</v>
      </c>
      <c r="AI34" t="s">
        <v>0</v>
      </c>
      <c r="AJ34" t="s">
        <v>92</v>
      </c>
      <c r="AK34" t="s">
        <v>0</v>
      </c>
      <c r="AL34" t="s">
        <v>0</v>
      </c>
    </row>
    <row r="35" spans="1:38" x14ac:dyDescent="0.3">
      <c r="A35" t="s">
        <v>121</v>
      </c>
      <c r="B35" t="s">
        <v>116</v>
      </c>
      <c r="C35">
        <v>2.9452054794999998</v>
      </c>
      <c r="D35" t="s">
        <v>0</v>
      </c>
      <c r="E35" t="s">
        <v>0</v>
      </c>
      <c r="F35">
        <v>4.4784864136999998</v>
      </c>
      <c r="G35" t="s">
        <v>0</v>
      </c>
      <c r="H35">
        <v>3.4003615100000002</v>
      </c>
      <c r="I35" t="s">
        <v>0</v>
      </c>
      <c r="J35" t="s">
        <v>0</v>
      </c>
      <c r="K35">
        <v>4.2201894686000001</v>
      </c>
      <c r="L35" t="s">
        <v>0</v>
      </c>
      <c r="M35">
        <v>17</v>
      </c>
      <c r="N35" t="s">
        <v>93</v>
      </c>
      <c r="O35" t="s">
        <v>93</v>
      </c>
      <c r="P35">
        <v>9</v>
      </c>
      <c r="Q35" t="s">
        <v>93</v>
      </c>
      <c r="R35">
        <v>0.66801618630000004</v>
      </c>
      <c r="S35" t="s">
        <v>0</v>
      </c>
      <c r="T35" t="s">
        <v>0</v>
      </c>
      <c r="U35" t="s">
        <v>0</v>
      </c>
      <c r="V35" t="s">
        <v>0</v>
      </c>
      <c r="W35">
        <v>0.81</v>
      </c>
      <c r="X35" t="s">
        <v>0</v>
      </c>
      <c r="Y35" t="s">
        <v>0</v>
      </c>
      <c r="Z35" t="s">
        <v>0</v>
      </c>
      <c r="AA35" t="s">
        <v>0</v>
      </c>
      <c r="AB35" t="s">
        <v>0</v>
      </c>
      <c r="AC35" t="s">
        <v>0</v>
      </c>
      <c r="AD35" t="s">
        <v>0</v>
      </c>
      <c r="AE35" t="s">
        <v>0</v>
      </c>
      <c r="AF35" t="s">
        <v>0</v>
      </c>
      <c r="AG35" t="s">
        <v>0</v>
      </c>
      <c r="AH35" t="s">
        <v>92</v>
      </c>
      <c r="AI35" t="s">
        <v>0</v>
      </c>
      <c r="AJ35" t="s">
        <v>92</v>
      </c>
      <c r="AK35" t="s">
        <v>0</v>
      </c>
      <c r="AL35" t="s">
        <v>0</v>
      </c>
    </row>
    <row r="36" spans="1:38" x14ac:dyDescent="0.3">
      <c r="A36" t="s">
        <v>121</v>
      </c>
      <c r="B36" t="s">
        <v>117</v>
      </c>
      <c r="C36">
        <v>3.0027397260000002</v>
      </c>
      <c r="D36" t="s">
        <v>0</v>
      </c>
      <c r="E36">
        <v>4.3232876712000001</v>
      </c>
      <c r="F36">
        <v>2.6945205478999998</v>
      </c>
      <c r="G36" t="s">
        <v>0</v>
      </c>
      <c r="H36">
        <v>5.0318321516999998</v>
      </c>
      <c r="I36" t="s">
        <v>0</v>
      </c>
      <c r="J36">
        <v>5.5125044814999997</v>
      </c>
      <c r="K36">
        <v>4.3663358036000002</v>
      </c>
      <c r="L36" t="s">
        <v>0</v>
      </c>
      <c r="M36">
        <v>35</v>
      </c>
      <c r="N36" t="s">
        <v>93</v>
      </c>
      <c r="O36">
        <v>19</v>
      </c>
      <c r="P36">
        <v>10</v>
      </c>
      <c r="Q36" t="s">
        <v>93</v>
      </c>
      <c r="R36">
        <v>0.66801618630000004</v>
      </c>
      <c r="S36" t="s">
        <v>0</v>
      </c>
      <c r="T36" t="s">
        <v>0</v>
      </c>
      <c r="U36" t="s">
        <v>0</v>
      </c>
      <c r="V36" t="s">
        <v>0</v>
      </c>
      <c r="W36">
        <v>0.81</v>
      </c>
      <c r="X36" t="s">
        <v>0</v>
      </c>
      <c r="Y36" t="s">
        <v>0</v>
      </c>
      <c r="Z36" t="s">
        <v>0</v>
      </c>
      <c r="AA36" t="s">
        <v>0</v>
      </c>
      <c r="AB36" t="s">
        <v>0</v>
      </c>
      <c r="AC36" t="s">
        <v>0</v>
      </c>
      <c r="AD36" t="s">
        <v>0</v>
      </c>
      <c r="AE36" t="s">
        <v>0</v>
      </c>
      <c r="AF36" t="s">
        <v>0</v>
      </c>
      <c r="AG36" t="s">
        <v>0</v>
      </c>
      <c r="AH36" t="s">
        <v>92</v>
      </c>
      <c r="AI36" t="s">
        <v>0</v>
      </c>
      <c r="AJ36" t="s">
        <v>92</v>
      </c>
      <c r="AK36" t="s">
        <v>0</v>
      </c>
      <c r="AL36" t="s">
        <v>0</v>
      </c>
    </row>
    <row r="37" spans="1:38" x14ac:dyDescent="0.3">
      <c r="A37" t="s">
        <v>26</v>
      </c>
      <c r="B37" t="s">
        <v>115</v>
      </c>
      <c r="C37">
        <v>1.9325623175</v>
      </c>
      <c r="D37">
        <v>7.0175986226999996</v>
      </c>
      <c r="E37">
        <v>1.2452054795</v>
      </c>
      <c r="F37" t="s">
        <v>0</v>
      </c>
      <c r="G37" t="s">
        <v>0</v>
      </c>
      <c r="H37">
        <v>3.8668142397</v>
      </c>
      <c r="I37">
        <v>7.3551550765</v>
      </c>
      <c r="J37">
        <v>2.5315433415999999</v>
      </c>
      <c r="K37" t="s">
        <v>0</v>
      </c>
      <c r="L37" t="s">
        <v>0</v>
      </c>
      <c r="M37">
        <v>21</v>
      </c>
      <c r="N37">
        <v>6</v>
      </c>
      <c r="O37">
        <v>8</v>
      </c>
      <c r="P37" t="s">
        <v>93</v>
      </c>
      <c r="Q37" t="s">
        <v>93</v>
      </c>
      <c r="R37">
        <v>2.72836295E-2</v>
      </c>
      <c r="S37" t="s">
        <v>0</v>
      </c>
      <c r="T37" t="s">
        <v>0</v>
      </c>
      <c r="U37" t="s">
        <v>0</v>
      </c>
      <c r="V37" t="s">
        <v>0</v>
      </c>
      <c r="W37">
        <v>7.2</v>
      </c>
      <c r="X37" t="s">
        <v>0</v>
      </c>
      <c r="Y37" t="s">
        <v>0</v>
      </c>
      <c r="Z37" t="s">
        <v>0</v>
      </c>
      <c r="AA37" t="s">
        <v>0</v>
      </c>
      <c r="AB37" t="s">
        <v>92</v>
      </c>
      <c r="AC37" t="s">
        <v>0</v>
      </c>
      <c r="AD37" t="s">
        <v>0</v>
      </c>
      <c r="AE37" t="s">
        <v>0</v>
      </c>
      <c r="AF37" t="s">
        <v>0</v>
      </c>
      <c r="AG37" t="s">
        <v>0</v>
      </c>
      <c r="AH37" t="s">
        <v>0</v>
      </c>
      <c r="AI37" t="s">
        <v>0</v>
      </c>
      <c r="AJ37" t="s">
        <v>92</v>
      </c>
      <c r="AK37" t="s">
        <v>0</v>
      </c>
      <c r="AL37" t="s">
        <v>0</v>
      </c>
    </row>
    <row r="38" spans="1:38" x14ac:dyDescent="0.3">
      <c r="A38" t="s">
        <v>26</v>
      </c>
      <c r="B38" t="s">
        <v>116</v>
      </c>
      <c r="C38">
        <v>4.6675574518999996</v>
      </c>
      <c r="D38" t="s">
        <v>0</v>
      </c>
      <c r="E38">
        <v>3.0498615166</v>
      </c>
      <c r="F38">
        <v>2.5616513211999998</v>
      </c>
      <c r="G38" t="s">
        <v>0</v>
      </c>
      <c r="H38">
        <v>5.0920515009000002</v>
      </c>
      <c r="I38" t="s">
        <v>0</v>
      </c>
      <c r="J38">
        <v>3.5014746613000001</v>
      </c>
      <c r="K38">
        <v>3.2227880081000002</v>
      </c>
      <c r="L38" t="s">
        <v>0</v>
      </c>
      <c r="M38">
        <v>25</v>
      </c>
      <c r="N38" t="s">
        <v>93</v>
      </c>
      <c r="O38">
        <v>9</v>
      </c>
      <c r="P38">
        <v>8</v>
      </c>
      <c r="Q38" t="s">
        <v>93</v>
      </c>
      <c r="R38">
        <v>2.72836295E-2</v>
      </c>
      <c r="S38" t="s">
        <v>0</v>
      </c>
      <c r="T38" t="s">
        <v>0</v>
      </c>
      <c r="U38" t="s">
        <v>0</v>
      </c>
      <c r="V38" t="s">
        <v>0</v>
      </c>
      <c r="W38">
        <v>7.2</v>
      </c>
      <c r="X38" t="s">
        <v>0</v>
      </c>
      <c r="Y38" t="s">
        <v>0</v>
      </c>
      <c r="Z38" t="s">
        <v>0</v>
      </c>
      <c r="AA38" t="s">
        <v>0</v>
      </c>
      <c r="AB38" t="s">
        <v>92</v>
      </c>
      <c r="AC38" t="s">
        <v>0</v>
      </c>
      <c r="AD38" t="s">
        <v>0</v>
      </c>
      <c r="AE38" t="s">
        <v>0</v>
      </c>
      <c r="AF38" t="s">
        <v>0</v>
      </c>
      <c r="AG38" t="s">
        <v>0</v>
      </c>
      <c r="AH38" t="s">
        <v>0</v>
      </c>
      <c r="AI38" t="s">
        <v>0</v>
      </c>
      <c r="AJ38" t="s">
        <v>92</v>
      </c>
      <c r="AK38" t="s">
        <v>0</v>
      </c>
      <c r="AL38" t="s">
        <v>0</v>
      </c>
    </row>
    <row r="39" spans="1:38" x14ac:dyDescent="0.3">
      <c r="A39" t="s">
        <v>26</v>
      </c>
      <c r="B39" t="s">
        <v>117</v>
      </c>
      <c r="C39">
        <v>1.7018788831</v>
      </c>
      <c r="D39">
        <v>5.5150684932000003</v>
      </c>
      <c r="E39">
        <v>0.4589041096</v>
      </c>
      <c r="F39">
        <v>2.7178082192000002</v>
      </c>
      <c r="G39">
        <v>3.3726027397</v>
      </c>
      <c r="H39">
        <v>4.3758199767999999</v>
      </c>
      <c r="I39">
        <v>7.7624092372</v>
      </c>
      <c r="J39">
        <v>2.4578386605999998</v>
      </c>
      <c r="K39">
        <v>5.0813800101000002</v>
      </c>
      <c r="L39">
        <v>4.5109336402000002</v>
      </c>
      <c r="M39" t="s">
        <v>93</v>
      </c>
      <c r="N39">
        <v>8</v>
      </c>
      <c r="O39">
        <v>18</v>
      </c>
      <c r="P39">
        <v>9</v>
      </c>
      <c r="Q39">
        <v>8</v>
      </c>
      <c r="R39">
        <v>2.72836295E-2</v>
      </c>
      <c r="S39" t="s">
        <v>0</v>
      </c>
      <c r="T39" t="s">
        <v>0</v>
      </c>
      <c r="U39" t="s">
        <v>0</v>
      </c>
      <c r="V39" t="s">
        <v>0</v>
      </c>
      <c r="W39">
        <v>7.2</v>
      </c>
      <c r="X39" t="s">
        <v>0</v>
      </c>
      <c r="Y39" t="s">
        <v>0</v>
      </c>
      <c r="Z39" t="s">
        <v>0</v>
      </c>
      <c r="AA39" t="s">
        <v>0</v>
      </c>
      <c r="AB39" t="s">
        <v>92</v>
      </c>
      <c r="AC39" t="s">
        <v>0</v>
      </c>
      <c r="AD39" t="s">
        <v>0</v>
      </c>
      <c r="AE39" t="s">
        <v>0</v>
      </c>
      <c r="AF39" t="s">
        <v>0</v>
      </c>
      <c r="AG39" t="s">
        <v>0</v>
      </c>
      <c r="AH39" t="s">
        <v>0</v>
      </c>
      <c r="AI39" t="s">
        <v>0</v>
      </c>
      <c r="AJ39" t="s">
        <v>92</v>
      </c>
      <c r="AK39" t="s">
        <v>0</v>
      </c>
      <c r="AL39" t="s">
        <v>0</v>
      </c>
    </row>
    <row r="40" spans="1:38" x14ac:dyDescent="0.3">
      <c r="A40" t="s">
        <v>27</v>
      </c>
      <c r="B40" t="s">
        <v>115</v>
      </c>
      <c r="C40">
        <v>6.4438356164000004</v>
      </c>
      <c r="D40" t="s">
        <v>0</v>
      </c>
      <c r="E40">
        <v>4.9677333632999998</v>
      </c>
      <c r="F40" t="s">
        <v>0</v>
      </c>
      <c r="G40" t="s">
        <v>0</v>
      </c>
      <c r="H40">
        <v>6.1418647675000004</v>
      </c>
      <c r="I40" t="s">
        <v>0</v>
      </c>
      <c r="J40">
        <v>5.5091898095999996</v>
      </c>
      <c r="K40" t="s">
        <v>0</v>
      </c>
      <c r="L40" t="s">
        <v>0</v>
      </c>
      <c r="M40">
        <v>14</v>
      </c>
      <c r="N40" t="s">
        <v>93</v>
      </c>
      <c r="O40">
        <v>6</v>
      </c>
      <c r="P40" t="s">
        <v>93</v>
      </c>
      <c r="Q40" t="s">
        <v>93</v>
      </c>
      <c r="R40">
        <v>3.8359159300000001E-2</v>
      </c>
      <c r="S40" t="s">
        <v>0</v>
      </c>
      <c r="T40" t="s">
        <v>0</v>
      </c>
      <c r="U40" t="s">
        <v>0</v>
      </c>
      <c r="V40" t="s">
        <v>0</v>
      </c>
      <c r="W40">
        <v>6.52</v>
      </c>
      <c r="X40" t="s">
        <v>0</v>
      </c>
      <c r="Y40" t="s">
        <v>0</v>
      </c>
      <c r="Z40" t="s">
        <v>0</v>
      </c>
      <c r="AA40" t="s">
        <v>0</v>
      </c>
      <c r="AB40" t="s">
        <v>92</v>
      </c>
      <c r="AC40" t="s">
        <v>0</v>
      </c>
      <c r="AD40" t="s">
        <v>0</v>
      </c>
      <c r="AE40" t="s">
        <v>0</v>
      </c>
      <c r="AF40" t="s">
        <v>0</v>
      </c>
      <c r="AG40" t="s">
        <v>0</v>
      </c>
      <c r="AH40" t="s">
        <v>0</v>
      </c>
      <c r="AI40" t="s">
        <v>0</v>
      </c>
      <c r="AJ40" t="s">
        <v>0</v>
      </c>
      <c r="AK40" t="s">
        <v>0</v>
      </c>
      <c r="AL40" t="s">
        <v>0</v>
      </c>
    </row>
    <row r="41" spans="1:38" x14ac:dyDescent="0.3">
      <c r="A41" t="s">
        <v>27</v>
      </c>
      <c r="B41" t="s">
        <v>116</v>
      </c>
      <c r="C41">
        <v>2.9506849315000001</v>
      </c>
      <c r="D41" t="s">
        <v>0</v>
      </c>
      <c r="E41" t="s">
        <v>0</v>
      </c>
      <c r="F41" t="s">
        <v>0</v>
      </c>
      <c r="G41" t="s">
        <v>0</v>
      </c>
      <c r="H41">
        <v>3.0973195829</v>
      </c>
      <c r="I41" t="s">
        <v>0</v>
      </c>
      <c r="J41" t="s">
        <v>0</v>
      </c>
      <c r="K41" t="s">
        <v>0</v>
      </c>
      <c r="L41" t="s">
        <v>0</v>
      </c>
      <c r="M41">
        <v>13</v>
      </c>
      <c r="N41" t="s">
        <v>93</v>
      </c>
      <c r="O41" t="s">
        <v>93</v>
      </c>
      <c r="P41" t="s">
        <v>93</v>
      </c>
      <c r="Q41" t="s">
        <v>93</v>
      </c>
      <c r="R41">
        <v>3.8359159300000001E-2</v>
      </c>
      <c r="S41" t="s">
        <v>0</v>
      </c>
      <c r="T41" t="s">
        <v>0</v>
      </c>
      <c r="U41" t="s">
        <v>0</v>
      </c>
      <c r="V41" t="s">
        <v>0</v>
      </c>
      <c r="W41">
        <v>6.52</v>
      </c>
      <c r="X41" t="s">
        <v>0</v>
      </c>
      <c r="Y41" t="s">
        <v>0</v>
      </c>
      <c r="Z41" t="s">
        <v>0</v>
      </c>
      <c r="AA41" t="s">
        <v>0</v>
      </c>
      <c r="AB41" t="s">
        <v>92</v>
      </c>
      <c r="AC41" t="s">
        <v>0</v>
      </c>
      <c r="AD41" t="s">
        <v>0</v>
      </c>
      <c r="AE41" t="s">
        <v>0</v>
      </c>
      <c r="AF41" t="s">
        <v>0</v>
      </c>
      <c r="AG41" t="s">
        <v>0</v>
      </c>
      <c r="AH41" t="s">
        <v>92</v>
      </c>
      <c r="AI41" t="s">
        <v>92</v>
      </c>
      <c r="AJ41" t="s">
        <v>0</v>
      </c>
      <c r="AK41" t="s">
        <v>0</v>
      </c>
      <c r="AL41" t="s">
        <v>0</v>
      </c>
    </row>
    <row r="42" spans="1:38" x14ac:dyDescent="0.3">
      <c r="A42" t="s">
        <v>27</v>
      </c>
      <c r="B42" t="s">
        <v>117</v>
      </c>
      <c r="C42">
        <v>1.4914065424</v>
      </c>
      <c r="D42" t="s">
        <v>0</v>
      </c>
      <c r="E42">
        <v>1.2561643836</v>
      </c>
      <c r="F42" t="s">
        <v>0</v>
      </c>
      <c r="G42" t="s">
        <v>0</v>
      </c>
      <c r="H42">
        <v>2.6540314582</v>
      </c>
      <c r="I42" t="s">
        <v>0</v>
      </c>
      <c r="J42">
        <v>2.2585616437999998</v>
      </c>
      <c r="K42" t="s">
        <v>0</v>
      </c>
      <c r="L42" t="s">
        <v>0</v>
      </c>
      <c r="M42">
        <v>16</v>
      </c>
      <c r="N42" t="s">
        <v>93</v>
      </c>
      <c r="O42">
        <v>8</v>
      </c>
      <c r="P42" t="s">
        <v>93</v>
      </c>
      <c r="Q42" t="s">
        <v>93</v>
      </c>
      <c r="R42">
        <v>3.8359159300000001E-2</v>
      </c>
      <c r="S42" t="s">
        <v>0</v>
      </c>
      <c r="T42" t="s">
        <v>0</v>
      </c>
      <c r="U42" t="s">
        <v>0</v>
      </c>
      <c r="V42" t="s">
        <v>0</v>
      </c>
      <c r="W42">
        <v>6.52</v>
      </c>
      <c r="X42" t="s">
        <v>0</v>
      </c>
      <c r="Y42" t="s">
        <v>0</v>
      </c>
      <c r="Z42" t="s">
        <v>0</v>
      </c>
      <c r="AA42" t="s">
        <v>0</v>
      </c>
      <c r="AB42" t="s">
        <v>92</v>
      </c>
      <c r="AC42" t="s">
        <v>0</v>
      </c>
      <c r="AD42" t="s">
        <v>0</v>
      </c>
      <c r="AE42" t="s">
        <v>0</v>
      </c>
      <c r="AF42" t="s">
        <v>0</v>
      </c>
      <c r="AG42" t="s">
        <v>0</v>
      </c>
      <c r="AH42" t="s">
        <v>92</v>
      </c>
      <c r="AI42" t="s">
        <v>0</v>
      </c>
      <c r="AJ42" t="s">
        <v>0</v>
      </c>
      <c r="AK42" t="s">
        <v>0</v>
      </c>
      <c r="AL42" t="s">
        <v>0</v>
      </c>
    </row>
    <row r="43" spans="1:38" x14ac:dyDescent="0.3">
      <c r="A43" t="s">
        <v>28</v>
      </c>
      <c r="B43" t="s">
        <v>115</v>
      </c>
      <c r="C43">
        <v>1.2032075754</v>
      </c>
      <c r="D43" t="s">
        <v>0</v>
      </c>
      <c r="E43" t="s">
        <v>0</v>
      </c>
      <c r="F43" t="s">
        <v>0</v>
      </c>
      <c r="G43" t="s">
        <v>0</v>
      </c>
      <c r="H43">
        <v>1.7568617911</v>
      </c>
      <c r="I43" t="s">
        <v>0</v>
      </c>
      <c r="J43" t="s">
        <v>0</v>
      </c>
      <c r="K43" t="s">
        <v>0</v>
      </c>
      <c r="L43" t="s">
        <v>0</v>
      </c>
      <c r="M43">
        <v>6</v>
      </c>
      <c r="N43" t="s">
        <v>93</v>
      </c>
      <c r="O43">
        <v>0</v>
      </c>
      <c r="P43" t="s">
        <v>93</v>
      </c>
      <c r="Q43" t="s">
        <v>93</v>
      </c>
      <c r="R43">
        <v>0.76894258640000002</v>
      </c>
      <c r="S43" t="s">
        <v>0</v>
      </c>
      <c r="T43" t="s">
        <v>0</v>
      </c>
      <c r="U43" t="s">
        <v>0</v>
      </c>
      <c r="V43" t="s">
        <v>0</v>
      </c>
      <c r="W43">
        <v>0.53</v>
      </c>
      <c r="X43" t="s">
        <v>0</v>
      </c>
      <c r="Y43" t="s">
        <v>0</v>
      </c>
      <c r="Z43" t="s">
        <v>0</v>
      </c>
      <c r="AA43" t="s">
        <v>0</v>
      </c>
      <c r="AB43" t="s">
        <v>0</v>
      </c>
      <c r="AC43" t="s">
        <v>0</v>
      </c>
      <c r="AD43" t="s">
        <v>0</v>
      </c>
      <c r="AE43" t="s">
        <v>0</v>
      </c>
      <c r="AF43" t="s">
        <v>0</v>
      </c>
      <c r="AG43" t="s">
        <v>0</v>
      </c>
      <c r="AH43" t="s">
        <v>0</v>
      </c>
      <c r="AI43" t="s">
        <v>0</v>
      </c>
      <c r="AJ43" t="s">
        <v>0</v>
      </c>
      <c r="AK43" t="s">
        <v>0</v>
      </c>
      <c r="AL43" t="s">
        <v>0</v>
      </c>
    </row>
    <row r="44" spans="1:38" x14ac:dyDescent="0.3">
      <c r="A44" t="s">
        <v>28</v>
      </c>
      <c r="B44" t="s">
        <v>116</v>
      </c>
      <c r="C44">
        <v>2.1599970058000002</v>
      </c>
      <c r="D44" t="s">
        <v>0</v>
      </c>
      <c r="E44" t="s">
        <v>0</v>
      </c>
      <c r="F44" t="s">
        <v>0</v>
      </c>
      <c r="G44">
        <v>0.23770491799999999</v>
      </c>
      <c r="H44">
        <v>3.1260039424000001</v>
      </c>
      <c r="I44" t="s">
        <v>0</v>
      </c>
      <c r="J44" t="s">
        <v>0</v>
      </c>
      <c r="K44" t="s">
        <v>0</v>
      </c>
      <c r="L44">
        <v>1.4761070652999999</v>
      </c>
      <c r="M44">
        <v>15</v>
      </c>
      <c r="N44" t="s">
        <v>93</v>
      </c>
      <c r="O44" t="s">
        <v>93</v>
      </c>
      <c r="P44" t="s">
        <v>93</v>
      </c>
      <c r="Q44">
        <v>7</v>
      </c>
      <c r="R44">
        <v>0.76894258640000002</v>
      </c>
      <c r="S44" t="s">
        <v>0</v>
      </c>
      <c r="T44" t="s">
        <v>0</v>
      </c>
      <c r="U44" t="s">
        <v>0</v>
      </c>
      <c r="V44" t="s">
        <v>0</v>
      </c>
      <c r="W44">
        <v>0.53</v>
      </c>
      <c r="X44" t="s">
        <v>0</v>
      </c>
      <c r="Y44" t="s">
        <v>0</v>
      </c>
      <c r="Z44" t="s">
        <v>0</v>
      </c>
      <c r="AA44" t="s">
        <v>0</v>
      </c>
      <c r="AB44" t="s">
        <v>0</v>
      </c>
      <c r="AC44" t="s">
        <v>0</v>
      </c>
      <c r="AD44" t="s">
        <v>0</v>
      </c>
      <c r="AE44" t="s">
        <v>0</v>
      </c>
      <c r="AF44" t="s">
        <v>0</v>
      </c>
      <c r="AG44" t="s">
        <v>0</v>
      </c>
      <c r="AH44" t="s">
        <v>0</v>
      </c>
      <c r="AI44" t="s">
        <v>0</v>
      </c>
      <c r="AJ44" t="s">
        <v>0</v>
      </c>
      <c r="AK44" t="s">
        <v>0</v>
      </c>
      <c r="AL44" t="s">
        <v>0</v>
      </c>
    </row>
    <row r="45" spans="1:38" x14ac:dyDescent="0.3">
      <c r="A45" t="s">
        <v>28</v>
      </c>
      <c r="B45" t="s">
        <v>117</v>
      </c>
      <c r="C45">
        <v>3.1095965266999999</v>
      </c>
      <c r="D45" t="s">
        <v>0</v>
      </c>
      <c r="E45">
        <v>2.9036117973</v>
      </c>
      <c r="F45" t="s">
        <v>0</v>
      </c>
      <c r="G45" t="s">
        <v>0</v>
      </c>
      <c r="H45">
        <v>5.5148470443999997</v>
      </c>
      <c r="I45" t="s">
        <v>0</v>
      </c>
      <c r="J45">
        <v>4.7442520023999997</v>
      </c>
      <c r="K45" t="s">
        <v>0</v>
      </c>
      <c r="L45" t="s">
        <v>0</v>
      </c>
      <c r="M45">
        <v>12</v>
      </c>
      <c r="N45" t="s">
        <v>93</v>
      </c>
      <c r="O45">
        <v>8</v>
      </c>
      <c r="P45" t="s">
        <v>93</v>
      </c>
      <c r="Q45">
        <v>0</v>
      </c>
      <c r="R45">
        <v>0.76894258640000002</v>
      </c>
      <c r="S45" t="s">
        <v>0</v>
      </c>
      <c r="T45" t="s">
        <v>0</v>
      </c>
      <c r="U45" t="s">
        <v>0</v>
      </c>
      <c r="V45" t="s">
        <v>0</v>
      </c>
      <c r="W45">
        <v>0.53</v>
      </c>
      <c r="X45" t="s">
        <v>0</v>
      </c>
      <c r="Y45" t="s">
        <v>0</v>
      </c>
      <c r="Z45" t="s">
        <v>0</v>
      </c>
      <c r="AA45" t="s">
        <v>0</v>
      </c>
      <c r="AB45" t="s">
        <v>0</v>
      </c>
      <c r="AC45" t="s">
        <v>0</v>
      </c>
      <c r="AD45" t="s">
        <v>0</v>
      </c>
      <c r="AE45" t="s">
        <v>0</v>
      </c>
      <c r="AF45" t="s">
        <v>0</v>
      </c>
      <c r="AG45" t="s">
        <v>0</v>
      </c>
      <c r="AH45" t="s">
        <v>0</v>
      </c>
      <c r="AI45" t="s">
        <v>0</v>
      </c>
      <c r="AJ45" t="s">
        <v>0</v>
      </c>
      <c r="AK45" t="s">
        <v>0</v>
      </c>
      <c r="AL45" t="s">
        <v>0</v>
      </c>
    </row>
    <row r="46" spans="1:38" x14ac:dyDescent="0.3">
      <c r="A46" t="s">
        <v>29</v>
      </c>
      <c r="B46" t="s">
        <v>115</v>
      </c>
      <c r="C46" t="s">
        <v>0</v>
      </c>
      <c r="D46" t="s">
        <v>0</v>
      </c>
      <c r="E46" t="s">
        <v>0</v>
      </c>
      <c r="F46" t="s">
        <v>0</v>
      </c>
      <c r="G46" t="s">
        <v>0</v>
      </c>
      <c r="H46" t="s">
        <v>0</v>
      </c>
      <c r="I46" t="s">
        <v>0</v>
      </c>
      <c r="J46" t="s">
        <v>0</v>
      </c>
      <c r="K46" t="s">
        <v>0</v>
      </c>
      <c r="L46" t="s">
        <v>0</v>
      </c>
      <c r="M46" t="s">
        <v>93</v>
      </c>
      <c r="N46" t="s">
        <v>93</v>
      </c>
      <c r="O46" t="s">
        <v>93</v>
      </c>
      <c r="P46">
        <v>0</v>
      </c>
      <c r="Q46" t="s">
        <v>93</v>
      </c>
      <c r="R46" t="s">
        <v>0</v>
      </c>
      <c r="S46" t="s">
        <v>0</v>
      </c>
      <c r="T46" t="s">
        <v>0</v>
      </c>
      <c r="U46" t="s">
        <v>0</v>
      </c>
      <c r="V46" t="s">
        <v>0</v>
      </c>
      <c r="W46" t="s">
        <v>0</v>
      </c>
      <c r="X46" t="s">
        <v>0</v>
      </c>
      <c r="Y46" t="s">
        <v>0</v>
      </c>
      <c r="Z46" t="s">
        <v>0</v>
      </c>
      <c r="AA46" t="s">
        <v>0</v>
      </c>
      <c r="AB46" t="s">
        <v>0</v>
      </c>
      <c r="AC46" t="s">
        <v>0</v>
      </c>
      <c r="AD46" t="s">
        <v>0</v>
      </c>
      <c r="AE46" t="s">
        <v>0</v>
      </c>
      <c r="AF46" t="s">
        <v>0</v>
      </c>
      <c r="AG46" t="s">
        <v>0</v>
      </c>
      <c r="AH46" t="s">
        <v>0</v>
      </c>
      <c r="AI46" t="s">
        <v>0</v>
      </c>
      <c r="AJ46" t="s">
        <v>0</v>
      </c>
      <c r="AK46" t="s">
        <v>0</v>
      </c>
      <c r="AL46" t="s">
        <v>0</v>
      </c>
    </row>
    <row r="47" spans="1:38" x14ac:dyDescent="0.3">
      <c r="A47" t="s">
        <v>29</v>
      </c>
      <c r="B47" t="s">
        <v>116</v>
      </c>
      <c r="C47">
        <v>3.3988621903</v>
      </c>
      <c r="D47" t="s">
        <v>0</v>
      </c>
      <c r="E47" t="s">
        <v>0</v>
      </c>
      <c r="F47" t="s">
        <v>0</v>
      </c>
      <c r="G47" t="s">
        <v>0</v>
      </c>
      <c r="H47">
        <v>4.3268253612000001</v>
      </c>
      <c r="I47" t="s">
        <v>0</v>
      </c>
      <c r="J47" t="s">
        <v>0</v>
      </c>
      <c r="K47" t="s">
        <v>0</v>
      </c>
      <c r="L47" t="s">
        <v>0</v>
      </c>
      <c r="M47">
        <v>10</v>
      </c>
      <c r="N47" t="s">
        <v>93</v>
      </c>
      <c r="O47" t="s">
        <v>93</v>
      </c>
      <c r="P47" t="s">
        <v>93</v>
      </c>
      <c r="Q47" t="s">
        <v>93</v>
      </c>
      <c r="R47">
        <v>0.55348921340000001</v>
      </c>
      <c r="S47" t="s">
        <v>0</v>
      </c>
      <c r="T47" t="s">
        <v>0</v>
      </c>
      <c r="U47" t="s">
        <v>0</v>
      </c>
      <c r="V47" t="s">
        <v>0</v>
      </c>
      <c r="W47">
        <v>1.18</v>
      </c>
      <c r="X47" t="s">
        <v>0</v>
      </c>
      <c r="Y47" t="s">
        <v>0</v>
      </c>
      <c r="Z47" t="s">
        <v>0</v>
      </c>
      <c r="AA47" t="s">
        <v>0</v>
      </c>
      <c r="AB47" t="s">
        <v>0</v>
      </c>
      <c r="AC47" t="s">
        <v>0</v>
      </c>
      <c r="AD47" t="s">
        <v>0</v>
      </c>
      <c r="AE47" t="s">
        <v>0</v>
      </c>
      <c r="AF47" t="s">
        <v>0</v>
      </c>
      <c r="AG47" t="s">
        <v>0</v>
      </c>
      <c r="AH47" t="s">
        <v>0</v>
      </c>
      <c r="AI47" t="s">
        <v>0</v>
      </c>
      <c r="AJ47" t="s">
        <v>0</v>
      </c>
      <c r="AK47" t="s">
        <v>0</v>
      </c>
      <c r="AL47" t="s">
        <v>0</v>
      </c>
    </row>
    <row r="48" spans="1:38" x14ac:dyDescent="0.3">
      <c r="A48" t="s">
        <v>29</v>
      </c>
      <c r="B48" t="s">
        <v>117</v>
      </c>
      <c r="C48">
        <v>2.8657534246999998</v>
      </c>
      <c r="D48" t="s">
        <v>0</v>
      </c>
      <c r="E48">
        <v>1.2082191781</v>
      </c>
      <c r="F48">
        <v>3.4821917808</v>
      </c>
      <c r="G48" t="s">
        <v>0</v>
      </c>
      <c r="H48">
        <v>3.3730325701999999</v>
      </c>
      <c r="I48" t="s">
        <v>0</v>
      </c>
      <c r="J48">
        <v>2.6663863728999999</v>
      </c>
      <c r="K48">
        <v>4.3057040198000003</v>
      </c>
      <c r="L48" t="s">
        <v>0</v>
      </c>
      <c r="M48" t="s">
        <v>93</v>
      </c>
      <c r="N48">
        <v>0</v>
      </c>
      <c r="O48">
        <v>9</v>
      </c>
      <c r="P48">
        <v>8</v>
      </c>
      <c r="Q48" t="s">
        <v>93</v>
      </c>
      <c r="R48">
        <v>0.55348921340000001</v>
      </c>
      <c r="S48" t="s">
        <v>0</v>
      </c>
      <c r="T48" t="s">
        <v>0</v>
      </c>
      <c r="U48" t="s">
        <v>0</v>
      </c>
      <c r="V48" t="s">
        <v>0</v>
      </c>
      <c r="W48">
        <v>1.18</v>
      </c>
      <c r="X48" t="s">
        <v>0</v>
      </c>
      <c r="Y48" t="s">
        <v>0</v>
      </c>
      <c r="Z48" t="s">
        <v>0</v>
      </c>
      <c r="AA48" t="s">
        <v>0</v>
      </c>
      <c r="AB48" t="s">
        <v>0</v>
      </c>
      <c r="AC48" t="s">
        <v>0</v>
      </c>
      <c r="AD48" t="s">
        <v>0</v>
      </c>
      <c r="AE48" t="s">
        <v>0</v>
      </c>
      <c r="AF48" t="s">
        <v>0</v>
      </c>
      <c r="AG48" t="s">
        <v>0</v>
      </c>
      <c r="AH48" t="s">
        <v>0</v>
      </c>
      <c r="AI48" t="s">
        <v>0</v>
      </c>
      <c r="AJ48" t="s">
        <v>0</v>
      </c>
      <c r="AK48" t="s">
        <v>0</v>
      </c>
      <c r="AL48" t="s">
        <v>0</v>
      </c>
    </row>
    <row r="49" spans="1:38" x14ac:dyDescent="0.3">
      <c r="A49" t="s">
        <v>30</v>
      </c>
      <c r="B49" t="s">
        <v>115</v>
      </c>
      <c r="C49">
        <v>2.9863013699000001</v>
      </c>
      <c r="D49" t="s">
        <v>0</v>
      </c>
      <c r="E49">
        <v>5.7960251516000003</v>
      </c>
      <c r="F49" t="s">
        <v>0</v>
      </c>
      <c r="G49" t="s">
        <v>0</v>
      </c>
      <c r="H49">
        <v>4.2694328417999996</v>
      </c>
      <c r="I49" t="s">
        <v>0</v>
      </c>
      <c r="J49">
        <v>5.9057451905000002</v>
      </c>
      <c r="K49" t="s">
        <v>0</v>
      </c>
      <c r="L49" t="s">
        <v>0</v>
      </c>
      <c r="M49">
        <v>15</v>
      </c>
      <c r="N49" t="s">
        <v>93</v>
      </c>
      <c r="O49">
        <v>6</v>
      </c>
      <c r="P49" t="s">
        <v>93</v>
      </c>
      <c r="Q49" t="s">
        <v>93</v>
      </c>
      <c r="R49">
        <v>1.50878275E-2</v>
      </c>
      <c r="S49" t="s">
        <v>0</v>
      </c>
      <c r="T49" t="s">
        <v>0</v>
      </c>
      <c r="U49" t="s">
        <v>0</v>
      </c>
      <c r="V49" t="s">
        <v>0</v>
      </c>
      <c r="W49">
        <v>8.39</v>
      </c>
      <c r="X49" t="s">
        <v>0</v>
      </c>
      <c r="Y49" t="s">
        <v>0</v>
      </c>
      <c r="Z49" t="s">
        <v>0</v>
      </c>
      <c r="AA49" t="s">
        <v>0</v>
      </c>
      <c r="AB49" t="s">
        <v>92</v>
      </c>
      <c r="AC49" t="s">
        <v>0</v>
      </c>
      <c r="AD49" t="s">
        <v>0</v>
      </c>
      <c r="AE49" t="s">
        <v>0</v>
      </c>
      <c r="AF49" t="s">
        <v>0</v>
      </c>
      <c r="AG49" t="s">
        <v>0</v>
      </c>
      <c r="AH49" t="s">
        <v>0</v>
      </c>
      <c r="AI49" t="s">
        <v>0</v>
      </c>
      <c r="AJ49" t="s">
        <v>0</v>
      </c>
      <c r="AK49" t="s">
        <v>0</v>
      </c>
      <c r="AL49" t="s">
        <v>0</v>
      </c>
    </row>
    <row r="50" spans="1:38" x14ac:dyDescent="0.3">
      <c r="A50" t="s">
        <v>30</v>
      </c>
      <c r="B50" t="s">
        <v>116</v>
      </c>
      <c r="C50">
        <v>5.3618908600999999</v>
      </c>
      <c r="D50" t="s">
        <v>0</v>
      </c>
      <c r="E50" t="s">
        <v>0</v>
      </c>
      <c r="F50" t="s">
        <v>0</v>
      </c>
      <c r="G50" t="s">
        <v>0</v>
      </c>
      <c r="H50">
        <v>4.5919557124999999</v>
      </c>
      <c r="I50" t="s">
        <v>0</v>
      </c>
      <c r="J50" t="s">
        <v>0</v>
      </c>
      <c r="K50" t="s">
        <v>0</v>
      </c>
      <c r="L50" t="s">
        <v>0</v>
      </c>
      <c r="M50">
        <v>11</v>
      </c>
      <c r="N50" t="s">
        <v>93</v>
      </c>
      <c r="O50" t="s">
        <v>93</v>
      </c>
      <c r="P50" t="s">
        <v>93</v>
      </c>
      <c r="Q50" t="s">
        <v>93</v>
      </c>
      <c r="R50">
        <v>1.50878275E-2</v>
      </c>
      <c r="S50" t="s">
        <v>0</v>
      </c>
      <c r="T50" t="s">
        <v>0</v>
      </c>
      <c r="U50" t="s">
        <v>0</v>
      </c>
      <c r="V50" t="s">
        <v>0</v>
      </c>
      <c r="W50">
        <v>8.39</v>
      </c>
      <c r="X50" t="s">
        <v>0</v>
      </c>
      <c r="Y50" t="s">
        <v>0</v>
      </c>
      <c r="Z50" t="s">
        <v>0</v>
      </c>
      <c r="AA50" t="s">
        <v>0</v>
      </c>
      <c r="AB50" t="s">
        <v>92</v>
      </c>
      <c r="AC50" t="s">
        <v>0</v>
      </c>
      <c r="AD50" t="s">
        <v>0</v>
      </c>
      <c r="AE50" t="s">
        <v>0</v>
      </c>
      <c r="AF50" t="s">
        <v>0</v>
      </c>
      <c r="AG50" t="s">
        <v>0</v>
      </c>
      <c r="AH50" t="s">
        <v>0</v>
      </c>
      <c r="AI50" t="s">
        <v>0</v>
      </c>
      <c r="AJ50" t="s">
        <v>0</v>
      </c>
      <c r="AK50" t="s">
        <v>0</v>
      </c>
      <c r="AL50" t="s">
        <v>0</v>
      </c>
    </row>
    <row r="51" spans="1:38" x14ac:dyDescent="0.3">
      <c r="A51" t="s">
        <v>30</v>
      </c>
      <c r="B51" t="s">
        <v>117</v>
      </c>
      <c r="C51">
        <v>0.93287671230000002</v>
      </c>
      <c r="D51" t="s">
        <v>0</v>
      </c>
      <c r="E51" t="s">
        <v>0</v>
      </c>
      <c r="F51" t="s">
        <v>0</v>
      </c>
      <c r="G51" t="s">
        <v>0</v>
      </c>
      <c r="H51">
        <v>2.9976592558999999</v>
      </c>
      <c r="I51" t="s">
        <v>0</v>
      </c>
      <c r="J51" t="s">
        <v>0</v>
      </c>
      <c r="K51" t="s">
        <v>0</v>
      </c>
      <c r="L51" t="s">
        <v>0</v>
      </c>
      <c r="M51">
        <v>10</v>
      </c>
      <c r="N51">
        <v>0</v>
      </c>
      <c r="O51" t="s">
        <v>93</v>
      </c>
      <c r="P51" t="s">
        <v>93</v>
      </c>
      <c r="Q51" t="s">
        <v>93</v>
      </c>
      <c r="R51">
        <v>1.50878275E-2</v>
      </c>
      <c r="S51" t="s">
        <v>0</v>
      </c>
      <c r="T51" t="s">
        <v>0</v>
      </c>
      <c r="U51" t="s">
        <v>0</v>
      </c>
      <c r="V51" t="s">
        <v>0</v>
      </c>
      <c r="W51">
        <v>8.39</v>
      </c>
      <c r="X51" t="s">
        <v>0</v>
      </c>
      <c r="Y51" t="s">
        <v>0</v>
      </c>
      <c r="Z51" t="s">
        <v>0</v>
      </c>
      <c r="AA51" t="s">
        <v>0</v>
      </c>
      <c r="AB51" t="s">
        <v>92</v>
      </c>
      <c r="AC51" t="s">
        <v>0</v>
      </c>
      <c r="AD51" t="s">
        <v>0</v>
      </c>
      <c r="AE51" t="s">
        <v>0</v>
      </c>
      <c r="AF51" t="s">
        <v>0</v>
      </c>
      <c r="AG51" t="s">
        <v>0</v>
      </c>
      <c r="AH51" t="s">
        <v>0</v>
      </c>
      <c r="AI51" t="s">
        <v>0</v>
      </c>
      <c r="AJ51" t="s">
        <v>0</v>
      </c>
      <c r="AK51" t="s">
        <v>0</v>
      </c>
      <c r="AL51" t="s">
        <v>0</v>
      </c>
    </row>
    <row r="52" spans="1:38" x14ac:dyDescent="0.3">
      <c r="A52" t="s">
        <v>31</v>
      </c>
      <c r="B52" t="s">
        <v>115</v>
      </c>
      <c r="C52" t="s">
        <v>0</v>
      </c>
      <c r="D52" t="s">
        <v>0</v>
      </c>
      <c r="E52" t="s">
        <v>0</v>
      </c>
      <c r="F52" t="s">
        <v>0</v>
      </c>
      <c r="G52" t="s">
        <v>0</v>
      </c>
      <c r="H52" t="s">
        <v>0</v>
      </c>
      <c r="I52" t="s">
        <v>0</v>
      </c>
      <c r="J52" t="s">
        <v>0</v>
      </c>
      <c r="K52" t="s">
        <v>0</v>
      </c>
      <c r="L52" t="s">
        <v>0</v>
      </c>
      <c r="M52" t="s">
        <v>93</v>
      </c>
      <c r="N52">
        <v>0</v>
      </c>
      <c r="O52" t="s">
        <v>93</v>
      </c>
      <c r="P52">
        <v>0</v>
      </c>
      <c r="Q52">
        <v>0</v>
      </c>
      <c r="R52" t="s">
        <v>0</v>
      </c>
      <c r="S52" t="s">
        <v>0</v>
      </c>
      <c r="T52" t="s">
        <v>0</v>
      </c>
      <c r="U52" t="s">
        <v>0</v>
      </c>
      <c r="V52" t="s">
        <v>0</v>
      </c>
      <c r="W52" t="s">
        <v>0</v>
      </c>
      <c r="X52" t="s">
        <v>0</v>
      </c>
      <c r="Y52" t="s">
        <v>0</v>
      </c>
      <c r="Z52" t="s">
        <v>0</v>
      </c>
      <c r="AA52" t="s">
        <v>0</v>
      </c>
      <c r="AB52" t="s">
        <v>0</v>
      </c>
      <c r="AC52" t="s">
        <v>0</v>
      </c>
      <c r="AD52" t="s">
        <v>0</v>
      </c>
      <c r="AE52" t="s">
        <v>0</v>
      </c>
      <c r="AF52" t="s">
        <v>0</v>
      </c>
      <c r="AG52" t="s">
        <v>0</v>
      </c>
      <c r="AH52" t="s">
        <v>0</v>
      </c>
      <c r="AI52" t="s">
        <v>0</v>
      </c>
      <c r="AJ52" t="s">
        <v>0</v>
      </c>
      <c r="AK52" t="s">
        <v>0</v>
      </c>
      <c r="AL52" t="s">
        <v>0</v>
      </c>
    </row>
    <row r="53" spans="1:38" x14ac:dyDescent="0.3">
      <c r="A53" t="s">
        <v>31</v>
      </c>
      <c r="B53" t="s">
        <v>116</v>
      </c>
      <c r="C53" t="s">
        <v>0</v>
      </c>
      <c r="D53" t="s">
        <v>0</v>
      </c>
      <c r="E53" t="s">
        <v>0</v>
      </c>
      <c r="F53" t="s">
        <v>0</v>
      </c>
      <c r="G53" t="s">
        <v>0</v>
      </c>
      <c r="H53" t="s">
        <v>0</v>
      </c>
      <c r="I53" t="s">
        <v>0</v>
      </c>
      <c r="J53" t="s">
        <v>0</v>
      </c>
      <c r="K53" t="s">
        <v>0</v>
      </c>
      <c r="L53" t="s">
        <v>0</v>
      </c>
      <c r="M53" t="s">
        <v>93</v>
      </c>
      <c r="N53" t="s">
        <v>93</v>
      </c>
      <c r="O53">
        <v>0</v>
      </c>
      <c r="P53" t="s">
        <v>93</v>
      </c>
      <c r="Q53" t="s">
        <v>93</v>
      </c>
      <c r="R53" t="s">
        <v>0</v>
      </c>
      <c r="S53" t="s">
        <v>0</v>
      </c>
      <c r="T53" t="s">
        <v>0</v>
      </c>
      <c r="U53" t="s">
        <v>0</v>
      </c>
      <c r="V53" t="s">
        <v>0</v>
      </c>
      <c r="W53" t="s">
        <v>0</v>
      </c>
      <c r="X53" t="s">
        <v>0</v>
      </c>
      <c r="Y53" t="s">
        <v>0</v>
      </c>
      <c r="Z53" t="s">
        <v>0</v>
      </c>
      <c r="AA53" t="s">
        <v>0</v>
      </c>
      <c r="AB53" t="s">
        <v>0</v>
      </c>
      <c r="AC53" t="s">
        <v>0</v>
      </c>
      <c r="AD53" t="s">
        <v>0</v>
      </c>
      <c r="AE53" t="s">
        <v>0</v>
      </c>
      <c r="AF53" t="s">
        <v>0</v>
      </c>
      <c r="AG53" t="s">
        <v>0</v>
      </c>
      <c r="AH53" t="s">
        <v>0</v>
      </c>
      <c r="AI53" t="s">
        <v>0</v>
      </c>
      <c r="AJ53" t="s">
        <v>0</v>
      </c>
      <c r="AK53" t="s">
        <v>0</v>
      </c>
      <c r="AL53" t="s">
        <v>0</v>
      </c>
    </row>
    <row r="54" spans="1:38" x14ac:dyDescent="0.3">
      <c r="A54" t="s">
        <v>31</v>
      </c>
      <c r="B54" t="s">
        <v>117</v>
      </c>
      <c r="C54">
        <v>3.5712328766999999</v>
      </c>
      <c r="D54" t="s">
        <v>0</v>
      </c>
      <c r="E54" t="s">
        <v>0</v>
      </c>
      <c r="F54" t="s">
        <v>0</v>
      </c>
      <c r="G54" t="s">
        <v>0</v>
      </c>
      <c r="H54">
        <v>6.1253424658000002</v>
      </c>
      <c r="I54" t="s">
        <v>0</v>
      </c>
      <c r="J54" t="s">
        <v>0</v>
      </c>
      <c r="K54" t="s">
        <v>0</v>
      </c>
      <c r="L54" t="s">
        <v>0</v>
      </c>
      <c r="M54">
        <v>8</v>
      </c>
      <c r="N54" t="s">
        <v>93</v>
      </c>
      <c r="O54" t="s">
        <v>93</v>
      </c>
      <c r="P54" t="s">
        <v>93</v>
      </c>
      <c r="Q54">
        <v>0</v>
      </c>
      <c r="R54" t="s">
        <v>0</v>
      </c>
      <c r="S54" t="s">
        <v>0</v>
      </c>
      <c r="T54" t="s">
        <v>0</v>
      </c>
      <c r="U54" t="s">
        <v>0</v>
      </c>
      <c r="V54" t="s">
        <v>0</v>
      </c>
      <c r="W54" t="s">
        <v>0</v>
      </c>
      <c r="X54" t="s">
        <v>0</v>
      </c>
      <c r="Y54" t="s">
        <v>0</v>
      </c>
      <c r="Z54" t="s">
        <v>0</v>
      </c>
      <c r="AA54" t="s">
        <v>0</v>
      </c>
      <c r="AB54" t="s">
        <v>0</v>
      </c>
      <c r="AC54" t="s">
        <v>0</v>
      </c>
      <c r="AD54" t="s">
        <v>0</v>
      </c>
      <c r="AE54" t="s">
        <v>0</v>
      </c>
      <c r="AF54" t="s">
        <v>0</v>
      </c>
      <c r="AG54" t="s">
        <v>0</v>
      </c>
      <c r="AH54" t="s">
        <v>0</v>
      </c>
      <c r="AI54" t="s">
        <v>0</v>
      </c>
      <c r="AJ54" t="s">
        <v>0</v>
      </c>
      <c r="AK54" t="s">
        <v>0</v>
      </c>
      <c r="AL54" t="s">
        <v>0</v>
      </c>
    </row>
    <row r="55" spans="1:38" x14ac:dyDescent="0.3">
      <c r="A55" t="s">
        <v>23</v>
      </c>
      <c r="B55" t="s">
        <v>115</v>
      </c>
      <c r="C55">
        <v>4.3579234972999998</v>
      </c>
      <c r="D55">
        <v>6.5506849315000002</v>
      </c>
      <c r="E55">
        <v>6.0408750654999999</v>
      </c>
      <c r="F55">
        <v>4.5150684932000003</v>
      </c>
      <c r="G55">
        <v>0.77878583729999995</v>
      </c>
      <c r="H55">
        <v>5.9003280992000002</v>
      </c>
      <c r="I55">
        <v>9.8585875760999997</v>
      </c>
      <c r="J55">
        <v>7.1053489221000001</v>
      </c>
      <c r="K55">
        <v>3.4882002146</v>
      </c>
      <c r="L55">
        <v>1.6532422455</v>
      </c>
      <c r="M55" t="s">
        <v>93</v>
      </c>
      <c r="N55">
        <v>21</v>
      </c>
      <c r="O55">
        <v>16</v>
      </c>
      <c r="P55">
        <v>9</v>
      </c>
      <c r="Q55">
        <v>19</v>
      </c>
      <c r="R55">
        <v>0.1687021588</v>
      </c>
      <c r="S55" t="s">
        <v>0</v>
      </c>
      <c r="T55" t="s">
        <v>0</v>
      </c>
      <c r="U55" t="s">
        <v>0</v>
      </c>
      <c r="V55" t="s">
        <v>0</v>
      </c>
      <c r="W55">
        <v>3.56</v>
      </c>
      <c r="X55" t="s">
        <v>0</v>
      </c>
      <c r="Y55" t="s">
        <v>0</v>
      </c>
      <c r="Z55" t="s">
        <v>0</v>
      </c>
      <c r="AA55" t="s">
        <v>0</v>
      </c>
      <c r="AB55" t="s">
        <v>0</v>
      </c>
      <c r="AC55" t="s">
        <v>0</v>
      </c>
      <c r="AD55" t="s">
        <v>0</v>
      </c>
      <c r="AE55" t="s">
        <v>0</v>
      </c>
      <c r="AF55" t="s">
        <v>0</v>
      </c>
      <c r="AG55" t="s">
        <v>0</v>
      </c>
      <c r="AH55" t="s">
        <v>0</v>
      </c>
      <c r="AI55" t="s">
        <v>92</v>
      </c>
      <c r="AJ55" t="s">
        <v>92</v>
      </c>
      <c r="AK55" t="s">
        <v>0</v>
      </c>
      <c r="AL55" t="s">
        <v>92</v>
      </c>
    </row>
    <row r="56" spans="1:38" x14ac:dyDescent="0.3">
      <c r="A56" t="s">
        <v>23</v>
      </c>
      <c r="B56" t="s">
        <v>116</v>
      </c>
      <c r="C56">
        <v>3.3616438355999998</v>
      </c>
      <c r="D56">
        <v>9.1263492775999993</v>
      </c>
      <c r="E56">
        <v>1.9018826258999999</v>
      </c>
      <c r="F56">
        <v>2.7863013698999999</v>
      </c>
      <c r="G56">
        <v>3.5643835616000001</v>
      </c>
      <c r="H56">
        <v>5.4336208750999999</v>
      </c>
      <c r="I56">
        <v>8.5632978515999998</v>
      </c>
      <c r="J56">
        <v>3.2986713076999998</v>
      </c>
      <c r="K56">
        <v>2.5177134017</v>
      </c>
      <c r="L56">
        <v>4.9209521671000003</v>
      </c>
      <c r="M56" t="s">
        <v>93</v>
      </c>
      <c r="N56">
        <v>25</v>
      </c>
      <c r="O56">
        <v>14</v>
      </c>
      <c r="P56">
        <v>15</v>
      </c>
      <c r="Q56">
        <v>9</v>
      </c>
      <c r="R56">
        <v>0.1687021588</v>
      </c>
      <c r="S56" t="s">
        <v>0</v>
      </c>
      <c r="T56" t="s">
        <v>0</v>
      </c>
      <c r="U56" t="s">
        <v>0</v>
      </c>
      <c r="V56" t="s">
        <v>0</v>
      </c>
      <c r="W56">
        <v>3.56</v>
      </c>
      <c r="X56" t="s">
        <v>0</v>
      </c>
      <c r="Y56" t="s">
        <v>0</v>
      </c>
      <c r="Z56" t="s">
        <v>0</v>
      </c>
      <c r="AA56" t="s">
        <v>0</v>
      </c>
      <c r="AB56" t="s">
        <v>0</v>
      </c>
      <c r="AC56" t="s">
        <v>0</v>
      </c>
      <c r="AD56" t="s">
        <v>0</v>
      </c>
      <c r="AE56" t="s">
        <v>0</v>
      </c>
      <c r="AF56" t="s">
        <v>0</v>
      </c>
      <c r="AG56" t="s">
        <v>0</v>
      </c>
      <c r="AH56" t="s">
        <v>0</v>
      </c>
      <c r="AI56" t="s">
        <v>92</v>
      </c>
      <c r="AJ56" t="s">
        <v>92</v>
      </c>
      <c r="AK56" t="s">
        <v>0</v>
      </c>
      <c r="AL56" t="s">
        <v>92</v>
      </c>
    </row>
    <row r="57" spans="1:38" x14ac:dyDescent="0.3">
      <c r="A57" t="s">
        <v>23</v>
      </c>
      <c r="B57" t="s">
        <v>117</v>
      </c>
      <c r="C57">
        <v>2.4786623250000002</v>
      </c>
      <c r="D57">
        <v>7.6246575341999998</v>
      </c>
      <c r="E57">
        <v>1.5653903735000001</v>
      </c>
      <c r="F57">
        <v>3.6109589040999999</v>
      </c>
      <c r="G57">
        <v>2.4109589041000001</v>
      </c>
      <c r="H57">
        <v>4.9946010747000003</v>
      </c>
      <c r="I57">
        <v>8.3203293659999993</v>
      </c>
      <c r="J57">
        <v>2.8108516998000002</v>
      </c>
      <c r="K57">
        <v>4.3356645599999997</v>
      </c>
      <c r="L57">
        <v>7.2706198899999999</v>
      </c>
      <c r="M57" t="s">
        <v>93</v>
      </c>
      <c r="N57">
        <v>15</v>
      </c>
      <c r="O57">
        <v>28</v>
      </c>
      <c r="P57">
        <v>14</v>
      </c>
      <c r="Q57">
        <v>9</v>
      </c>
      <c r="R57">
        <v>0.1687021588</v>
      </c>
      <c r="S57" t="s">
        <v>0</v>
      </c>
      <c r="T57" t="s">
        <v>0</v>
      </c>
      <c r="U57" t="s">
        <v>0</v>
      </c>
      <c r="V57" t="s">
        <v>0</v>
      </c>
      <c r="W57">
        <v>3.56</v>
      </c>
      <c r="X57" t="s">
        <v>0</v>
      </c>
      <c r="Y57" t="s">
        <v>0</v>
      </c>
      <c r="Z57" t="s">
        <v>0</v>
      </c>
      <c r="AA57" t="s">
        <v>0</v>
      </c>
      <c r="AB57" t="s">
        <v>0</v>
      </c>
      <c r="AC57" t="s">
        <v>0</v>
      </c>
      <c r="AD57" t="s">
        <v>0</v>
      </c>
      <c r="AE57" t="s">
        <v>0</v>
      </c>
      <c r="AF57" t="s">
        <v>0</v>
      </c>
      <c r="AG57" t="s">
        <v>0</v>
      </c>
      <c r="AH57" t="s">
        <v>0</v>
      </c>
      <c r="AI57" t="s">
        <v>92</v>
      </c>
      <c r="AJ57" t="s">
        <v>92</v>
      </c>
      <c r="AK57" t="s">
        <v>0</v>
      </c>
      <c r="AL57" t="s">
        <v>92</v>
      </c>
    </row>
    <row r="58" spans="1:38" x14ac:dyDescent="0.3">
      <c r="A58" t="s">
        <v>24</v>
      </c>
      <c r="B58" t="s">
        <v>115</v>
      </c>
      <c r="C58">
        <v>3.6301369863000001</v>
      </c>
      <c r="D58">
        <v>7.0164383562000001</v>
      </c>
      <c r="E58">
        <v>2.2882513660999999</v>
      </c>
      <c r="F58" t="s">
        <v>0</v>
      </c>
      <c r="G58">
        <v>2.3916498240999999</v>
      </c>
      <c r="H58">
        <v>6.6147787327999996</v>
      </c>
      <c r="I58">
        <v>9.5049919122999995</v>
      </c>
      <c r="J58">
        <v>5.2153629264000001</v>
      </c>
      <c r="K58" t="s">
        <v>0</v>
      </c>
      <c r="L58">
        <v>3.3262182798</v>
      </c>
      <c r="M58" t="s">
        <v>93</v>
      </c>
      <c r="N58">
        <v>23</v>
      </c>
      <c r="O58">
        <v>18</v>
      </c>
      <c r="P58" t="s">
        <v>93</v>
      </c>
      <c r="Q58">
        <v>10</v>
      </c>
      <c r="R58">
        <v>0.83900671370000002</v>
      </c>
      <c r="S58" t="s">
        <v>0</v>
      </c>
      <c r="T58" t="s">
        <v>0</v>
      </c>
      <c r="U58" t="s">
        <v>0</v>
      </c>
      <c r="V58" t="s">
        <v>0</v>
      </c>
      <c r="W58">
        <v>0.35</v>
      </c>
      <c r="X58" t="s">
        <v>0</v>
      </c>
      <c r="Y58" t="s">
        <v>0</v>
      </c>
      <c r="Z58" t="s">
        <v>0</v>
      </c>
      <c r="AA58" t="s">
        <v>0</v>
      </c>
      <c r="AB58" t="s">
        <v>0</v>
      </c>
      <c r="AC58" t="s">
        <v>0</v>
      </c>
      <c r="AD58" t="s">
        <v>0</v>
      </c>
      <c r="AE58" t="s">
        <v>0</v>
      </c>
      <c r="AF58" t="s">
        <v>0</v>
      </c>
      <c r="AG58" t="s">
        <v>0</v>
      </c>
      <c r="AH58" t="s">
        <v>92</v>
      </c>
      <c r="AI58" t="s">
        <v>92</v>
      </c>
      <c r="AJ58" t="s">
        <v>0</v>
      </c>
      <c r="AK58" t="s">
        <v>0</v>
      </c>
      <c r="AL58" t="s">
        <v>92</v>
      </c>
    </row>
    <row r="59" spans="1:38" x14ac:dyDescent="0.3">
      <c r="A59" t="s">
        <v>24</v>
      </c>
      <c r="B59" t="s">
        <v>116</v>
      </c>
      <c r="C59">
        <v>3.2369863014</v>
      </c>
      <c r="D59">
        <v>7.0082191781000001</v>
      </c>
      <c r="E59">
        <v>1.3155662849</v>
      </c>
      <c r="F59">
        <v>5.3638595702999998</v>
      </c>
      <c r="G59">
        <v>1.4290964893</v>
      </c>
      <c r="H59">
        <v>5.9672357416999997</v>
      </c>
      <c r="I59">
        <v>8.9861004106000006</v>
      </c>
      <c r="J59">
        <v>3.1966196322</v>
      </c>
      <c r="K59">
        <v>9.0361903336000005</v>
      </c>
      <c r="L59">
        <v>2.6053918706000001</v>
      </c>
      <c r="M59" t="s">
        <v>93</v>
      </c>
      <c r="N59">
        <v>13</v>
      </c>
      <c r="O59">
        <v>12</v>
      </c>
      <c r="P59">
        <v>9</v>
      </c>
      <c r="Q59">
        <v>10</v>
      </c>
      <c r="R59">
        <v>0.83900671370000002</v>
      </c>
      <c r="S59" t="s">
        <v>0</v>
      </c>
      <c r="T59" t="s">
        <v>0</v>
      </c>
      <c r="U59" t="s">
        <v>0</v>
      </c>
      <c r="V59" t="s">
        <v>0</v>
      </c>
      <c r="W59">
        <v>0.35</v>
      </c>
      <c r="X59" t="s">
        <v>0</v>
      </c>
      <c r="Y59" t="s">
        <v>0</v>
      </c>
      <c r="Z59" t="s">
        <v>0</v>
      </c>
      <c r="AA59" t="s">
        <v>0</v>
      </c>
      <c r="AB59" t="s">
        <v>0</v>
      </c>
      <c r="AC59" t="s">
        <v>0</v>
      </c>
      <c r="AD59" t="s">
        <v>0</v>
      </c>
      <c r="AE59" t="s">
        <v>0</v>
      </c>
      <c r="AF59" t="s">
        <v>0</v>
      </c>
      <c r="AG59" t="s">
        <v>0</v>
      </c>
      <c r="AH59" t="s">
        <v>92</v>
      </c>
      <c r="AI59" t="s">
        <v>92</v>
      </c>
      <c r="AJ59" t="s">
        <v>0</v>
      </c>
      <c r="AK59" t="s">
        <v>0</v>
      </c>
      <c r="AL59" t="s">
        <v>92</v>
      </c>
    </row>
    <row r="60" spans="1:38" x14ac:dyDescent="0.3">
      <c r="A60" t="s">
        <v>24</v>
      </c>
      <c r="B60" t="s">
        <v>117</v>
      </c>
      <c r="C60">
        <v>2.7961973202000001</v>
      </c>
      <c r="D60">
        <v>11.915068493</v>
      </c>
      <c r="E60">
        <v>1.1506849315000001</v>
      </c>
      <c r="F60">
        <v>3.8410958904000001</v>
      </c>
      <c r="G60">
        <v>0.59726027400000004</v>
      </c>
      <c r="H60">
        <v>5.9796456821000001</v>
      </c>
      <c r="I60">
        <v>13.153631950999999</v>
      </c>
      <c r="J60">
        <v>3.1007674116000001</v>
      </c>
      <c r="K60">
        <v>6.4569851251000001</v>
      </c>
      <c r="L60">
        <v>2.2771689498000001</v>
      </c>
      <c r="M60" t="s">
        <v>93</v>
      </c>
      <c r="N60">
        <v>13</v>
      </c>
      <c r="O60">
        <v>27</v>
      </c>
      <c r="P60">
        <v>14</v>
      </c>
      <c r="Q60">
        <v>6</v>
      </c>
      <c r="R60">
        <v>0.83900671370000002</v>
      </c>
      <c r="S60" t="s">
        <v>0</v>
      </c>
      <c r="T60" t="s">
        <v>0</v>
      </c>
      <c r="U60" t="s">
        <v>0</v>
      </c>
      <c r="V60" t="s">
        <v>0</v>
      </c>
      <c r="W60">
        <v>0.35</v>
      </c>
      <c r="X60" t="s">
        <v>0</v>
      </c>
      <c r="Y60" t="s">
        <v>0</v>
      </c>
      <c r="Z60" t="s">
        <v>0</v>
      </c>
      <c r="AA60" t="s">
        <v>0</v>
      </c>
      <c r="AB60" t="s">
        <v>0</v>
      </c>
      <c r="AC60" t="s">
        <v>0</v>
      </c>
      <c r="AD60" t="s">
        <v>0</v>
      </c>
      <c r="AE60" t="s">
        <v>0</v>
      </c>
      <c r="AF60" t="s">
        <v>0</v>
      </c>
      <c r="AG60" t="s">
        <v>0</v>
      </c>
      <c r="AH60" t="s">
        <v>92</v>
      </c>
      <c r="AI60" t="s">
        <v>92</v>
      </c>
      <c r="AJ60" t="s">
        <v>0</v>
      </c>
      <c r="AK60" t="s">
        <v>0</v>
      </c>
      <c r="AL60" t="s">
        <v>92</v>
      </c>
    </row>
    <row r="61" spans="1:38" x14ac:dyDescent="0.3">
      <c r="A61" t="s">
        <v>25</v>
      </c>
      <c r="B61" t="s">
        <v>115</v>
      </c>
      <c r="C61">
        <v>2.8765925593000001</v>
      </c>
      <c r="D61" t="s">
        <v>0</v>
      </c>
      <c r="E61">
        <v>4.2431693989000001</v>
      </c>
      <c r="F61">
        <v>3.4721199191999998</v>
      </c>
      <c r="G61">
        <v>1.0809566584000001</v>
      </c>
      <c r="H61">
        <v>3.7310505055999998</v>
      </c>
      <c r="I61" t="s">
        <v>0</v>
      </c>
      <c r="J61">
        <v>4.6097216430000003</v>
      </c>
      <c r="K61">
        <v>2.9094168725</v>
      </c>
      <c r="L61">
        <v>2.0339681114000001</v>
      </c>
      <c r="M61" t="s">
        <v>93</v>
      </c>
      <c r="N61" t="s">
        <v>93</v>
      </c>
      <c r="O61">
        <v>7</v>
      </c>
      <c r="P61">
        <v>6</v>
      </c>
      <c r="Q61">
        <v>10</v>
      </c>
      <c r="R61">
        <v>0.78379302129999995</v>
      </c>
      <c r="S61" t="s">
        <v>0</v>
      </c>
      <c r="T61" t="s">
        <v>0</v>
      </c>
      <c r="U61" t="s">
        <v>0</v>
      </c>
      <c r="V61" t="s">
        <v>0</v>
      </c>
      <c r="W61" s="24">
        <v>0.49</v>
      </c>
      <c r="X61" t="s">
        <v>0</v>
      </c>
      <c r="Y61" t="s">
        <v>0</v>
      </c>
      <c r="Z61" t="s">
        <v>0</v>
      </c>
      <c r="AA61" t="s">
        <v>0</v>
      </c>
      <c r="AB61" t="s">
        <v>0</v>
      </c>
      <c r="AC61" t="s">
        <v>0</v>
      </c>
      <c r="AD61" t="s">
        <v>0</v>
      </c>
      <c r="AE61" t="s">
        <v>0</v>
      </c>
      <c r="AF61" t="s">
        <v>0</v>
      </c>
      <c r="AG61" t="s">
        <v>92</v>
      </c>
      <c r="AH61" t="s">
        <v>0</v>
      </c>
      <c r="AI61" t="s">
        <v>0</v>
      </c>
      <c r="AJ61" t="s">
        <v>0</v>
      </c>
      <c r="AK61" t="s">
        <v>92</v>
      </c>
      <c r="AL61" t="s">
        <v>0</v>
      </c>
    </row>
    <row r="62" spans="1:38" x14ac:dyDescent="0.3">
      <c r="A62" t="s">
        <v>25</v>
      </c>
      <c r="B62" t="s">
        <v>116</v>
      </c>
      <c r="C62">
        <v>1.7904109588999999</v>
      </c>
      <c r="D62" t="s">
        <v>0</v>
      </c>
      <c r="E62">
        <v>0.81369863009999999</v>
      </c>
      <c r="F62">
        <v>2.2170634029</v>
      </c>
      <c r="G62">
        <v>1.1170297177999999</v>
      </c>
      <c r="H62">
        <v>3.2096247077000002</v>
      </c>
      <c r="I62" t="s">
        <v>0</v>
      </c>
      <c r="J62">
        <v>2.2000785987000002</v>
      </c>
      <c r="K62">
        <v>3.4241934277000001</v>
      </c>
      <c r="L62">
        <v>2.8325623174999999</v>
      </c>
      <c r="M62" t="s">
        <v>93</v>
      </c>
      <c r="N62" t="s">
        <v>93</v>
      </c>
      <c r="O62">
        <v>8</v>
      </c>
      <c r="P62">
        <v>16</v>
      </c>
      <c r="Q62">
        <v>7</v>
      </c>
      <c r="R62">
        <v>0.78379302129999995</v>
      </c>
      <c r="S62" t="s">
        <v>0</v>
      </c>
      <c r="T62" t="s">
        <v>0</v>
      </c>
      <c r="U62" t="s">
        <v>0</v>
      </c>
      <c r="V62" t="s">
        <v>0</v>
      </c>
      <c r="W62">
        <v>0.49</v>
      </c>
      <c r="X62" t="s">
        <v>0</v>
      </c>
      <c r="Y62" t="s">
        <v>0</v>
      </c>
      <c r="Z62" t="s">
        <v>0</v>
      </c>
      <c r="AA62" t="s">
        <v>0</v>
      </c>
      <c r="AB62" t="s">
        <v>0</v>
      </c>
      <c r="AC62" t="s">
        <v>0</v>
      </c>
      <c r="AD62" t="s">
        <v>0</v>
      </c>
      <c r="AE62" t="s">
        <v>0</v>
      </c>
      <c r="AF62" t="s">
        <v>0</v>
      </c>
      <c r="AG62" t="s">
        <v>92</v>
      </c>
      <c r="AH62" t="s">
        <v>0</v>
      </c>
      <c r="AI62" t="s">
        <v>0</v>
      </c>
      <c r="AJ62" t="s">
        <v>0</v>
      </c>
      <c r="AK62" t="s">
        <v>92</v>
      </c>
      <c r="AL62" t="s">
        <v>0</v>
      </c>
    </row>
    <row r="63" spans="1:38" x14ac:dyDescent="0.3">
      <c r="A63" t="s">
        <v>25</v>
      </c>
      <c r="B63" t="s">
        <v>117</v>
      </c>
      <c r="C63">
        <v>2.5452054794999999</v>
      </c>
      <c r="D63" t="s">
        <v>0</v>
      </c>
      <c r="E63">
        <v>1.6865708510999999</v>
      </c>
      <c r="F63">
        <v>2.5452054794999999</v>
      </c>
      <c r="G63">
        <v>4.0876712329</v>
      </c>
      <c r="H63">
        <v>4.9437958852000001</v>
      </c>
      <c r="I63" t="s">
        <v>0</v>
      </c>
      <c r="J63">
        <v>3.2835870116999999</v>
      </c>
      <c r="K63">
        <v>3.8457510957999999</v>
      </c>
      <c r="L63">
        <v>5.0793301466000003</v>
      </c>
      <c r="M63" t="s">
        <v>93</v>
      </c>
      <c r="N63" t="s">
        <v>93</v>
      </c>
      <c r="O63">
        <v>18</v>
      </c>
      <c r="P63">
        <v>9</v>
      </c>
      <c r="Q63">
        <v>7</v>
      </c>
      <c r="R63">
        <v>0.78379302129999995</v>
      </c>
      <c r="S63" t="s">
        <v>0</v>
      </c>
      <c r="T63" t="s">
        <v>0</v>
      </c>
      <c r="U63" t="s">
        <v>0</v>
      </c>
      <c r="V63" t="s">
        <v>0</v>
      </c>
      <c r="W63">
        <v>0.49</v>
      </c>
      <c r="X63" t="s">
        <v>0</v>
      </c>
      <c r="Y63" t="s">
        <v>0</v>
      </c>
      <c r="Z63" t="s">
        <v>0</v>
      </c>
      <c r="AA63" t="s">
        <v>0</v>
      </c>
      <c r="AB63" t="s">
        <v>0</v>
      </c>
      <c r="AC63" t="s">
        <v>0</v>
      </c>
      <c r="AD63" t="s">
        <v>0</v>
      </c>
      <c r="AE63" t="s">
        <v>0</v>
      </c>
      <c r="AF63" t="s">
        <v>0</v>
      </c>
      <c r="AG63" t="s">
        <v>92</v>
      </c>
      <c r="AH63" t="s">
        <v>0</v>
      </c>
      <c r="AI63" t="s">
        <v>0</v>
      </c>
      <c r="AJ63" t="s">
        <v>0</v>
      </c>
      <c r="AK63" t="s">
        <v>92</v>
      </c>
      <c r="AL63" t="s">
        <v>0</v>
      </c>
    </row>
    <row r="64" spans="1:38" x14ac:dyDescent="0.3">
      <c r="A64" t="s">
        <v>32</v>
      </c>
      <c r="B64" t="s">
        <v>115</v>
      </c>
      <c r="C64">
        <v>2.1781420764999999</v>
      </c>
      <c r="D64">
        <v>2.7039374205</v>
      </c>
      <c r="E64">
        <v>1.4306235496999999</v>
      </c>
      <c r="F64">
        <v>0.9068493151</v>
      </c>
      <c r="G64" t="s">
        <v>0</v>
      </c>
      <c r="H64">
        <v>5.2763579328999999</v>
      </c>
      <c r="I64">
        <v>7.5954725788999999</v>
      </c>
      <c r="J64">
        <v>3.6105471965999998</v>
      </c>
      <c r="K64">
        <v>3.0842406938</v>
      </c>
      <c r="L64" t="s">
        <v>0</v>
      </c>
      <c r="M64" t="s">
        <v>93</v>
      </c>
      <c r="N64">
        <v>11</v>
      </c>
      <c r="O64">
        <v>10</v>
      </c>
      <c r="P64">
        <v>7</v>
      </c>
      <c r="Q64" t="s">
        <v>93</v>
      </c>
      <c r="R64">
        <v>0.98046860759999999</v>
      </c>
      <c r="S64" t="s">
        <v>0</v>
      </c>
      <c r="T64" t="s">
        <v>0</v>
      </c>
      <c r="U64" t="s">
        <v>0</v>
      </c>
      <c r="V64" t="s">
        <v>0</v>
      </c>
      <c r="W64">
        <v>0.04</v>
      </c>
      <c r="X64" t="s">
        <v>0</v>
      </c>
      <c r="Y64" t="s">
        <v>0</v>
      </c>
      <c r="Z64" t="s">
        <v>0</v>
      </c>
      <c r="AA64" t="s">
        <v>0</v>
      </c>
      <c r="AB64" t="s">
        <v>0</v>
      </c>
      <c r="AC64" t="s">
        <v>0</v>
      </c>
      <c r="AD64" t="s">
        <v>0</v>
      </c>
      <c r="AE64" t="s">
        <v>0</v>
      </c>
      <c r="AF64" t="s">
        <v>0</v>
      </c>
      <c r="AG64" t="s">
        <v>0</v>
      </c>
      <c r="AH64" t="s">
        <v>0</v>
      </c>
      <c r="AI64" t="s">
        <v>0</v>
      </c>
      <c r="AJ64" t="s">
        <v>0</v>
      </c>
      <c r="AK64" t="s">
        <v>0</v>
      </c>
      <c r="AL64" t="s">
        <v>0</v>
      </c>
    </row>
    <row r="65" spans="1:38" x14ac:dyDescent="0.3">
      <c r="A65" t="s">
        <v>32</v>
      </c>
      <c r="B65" t="s">
        <v>116</v>
      </c>
      <c r="C65">
        <v>2.5498989445000002</v>
      </c>
      <c r="D65">
        <v>2.7800434163999999</v>
      </c>
      <c r="E65">
        <v>1.4767123287999999</v>
      </c>
      <c r="F65">
        <v>3.1561643836000002</v>
      </c>
      <c r="G65" t="s">
        <v>0</v>
      </c>
      <c r="H65">
        <v>4.2929529772999997</v>
      </c>
      <c r="I65">
        <v>7.2816054096</v>
      </c>
      <c r="J65">
        <v>1.8115999428</v>
      </c>
      <c r="K65">
        <v>4.4061714532999998</v>
      </c>
      <c r="L65" t="s">
        <v>0</v>
      </c>
      <c r="M65" t="s">
        <v>93</v>
      </c>
      <c r="N65">
        <v>9</v>
      </c>
      <c r="O65">
        <v>11</v>
      </c>
      <c r="P65">
        <v>9</v>
      </c>
      <c r="Q65" t="s">
        <v>93</v>
      </c>
      <c r="R65">
        <v>0.98046860759999999</v>
      </c>
      <c r="S65" t="s">
        <v>0</v>
      </c>
      <c r="T65" t="s">
        <v>0</v>
      </c>
      <c r="U65" t="s">
        <v>0</v>
      </c>
      <c r="V65" t="s">
        <v>0</v>
      </c>
      <c r="W65">
        <v>0.04</v>
      </c>
      <c r="X65" t="s">
        <v>0</v>
      </c>
      <c r="Y65" t="s">
        <v>0</v>
      </c>
      <c r="Z65" t="s">
        <v>0</v>
      </c>
      <c r="AA65" t="s">
        <v>0</v>
      </c>
      <c r="AB65" t="s">
        <v>0</v>
      </c>
      <c r="AC65" t="s">
        <v>0</v>
      </c>
      <c r="AD65" t="s">
        <v>0</v>
      </c>
      <c r="AE65" t="s">
        <v>0</v>
      </c>
      <c r="AF65" t="s">
        <v>0</v>
      </c>
      <c r="AG65" t="s">
        <v>0</v>
      </c>
      <c r="AH65" t="s">
        <v>0</v>
      </c>
      <c r="AI65" t="s">
        <v>0</v>
      </c>
      <c r="AJ65" t="s">
        <v>0</v>
      </c>
      <c r="AK65" t="s">
        <v>0</v>
      </c>
      <c r="AL65" t="s">
        <v>0</v>
      </c>
    </row>
    <row r="66" spans="1:38" x14ac:dyDescent="0.3">
      <c r="A66" t="s">
        <v>32</v>
      </c>
      <c r="B66" t="s">
        <v>117</v>
      </c>
      <c r="C66">
        <v>2.5945205479000002</v>
      </c>
      <c r="D66">
        <v>2.7178082192000002</v>
      </c>
      <c r="E66">
        <v>1.0246575341999999</v>
      </c>
      <c r="F66">
        <v>2.5235721237000002</v>
      </c>
      <c r="G66">
        <v>4.9753424657999998</v>
      </c>
      <c r="H66">
        <v>3.5400655787000002</v>
      </c>
      <c r="I66">
        <v>3.3199386182000001</v>
      </c>
      <c r="J66">
        <v>2.6935086070000001</v>
      </c>
      <c r="K66">
        <v>2.5509723782</v>
      </c>
      <c r="L66">
        <v>7.5456072060999997</v>
      </c>
      <c r="M66" t="s">
        <v>93</v>
      </c>
      <c r="N66">
        <v>15</v>
      </c>
      <c r="O66">
        <v>27</v>
      </c>
      <c r="P66">
        <v>10</v>
      </c>
      <c r="Q66">
        <v>9</v>
      </c>
      <c r="R66">
        <v>0.98046860759999999</v>
      </c>
      <c r="S66" t="s">
        <v>0</v>
      </c>
      <c r="T66" t="s">
        <v>0</v>
      </c>
      <c r="U66" t="s">
        <v>0</v>
      </c>
      <c r="V66" t="s">
        <v>0</v>
      </c>
      <c r="W66">
        <v>0.04</v>
      </c>
      <c r="X66" t="s">
        <v>0</v>
      </c>
      <c r="Y66" t="s">
        <v>0</v>
      </c>
      <c r="Z66" t="s">
        <v>0</v>
      </c>
      <c r="AA66" t="s">
        <v>0</v>
      </c>
      <c r="AB66" t="s">
        <v>0</v>
      </c>
      <c r="AC66" t="s">
        <v>0</v>
      </c>
      <c r="AD66" t="s">
        <v>0</v>
      </c>
      <c r="AE66" t="s">
        <v>0</v>
      </c>
      <c r="AF66" t="s">
        <v>0</v>
      </c>
      <c r="AG66" t="s">
        <v>0</v>
      </c>
      <c r="AH66" t="s">
        <v>0</v>
      </c>
      <c r="AI66" t="s">
        <v>0</v>
      </c>
      <c r="AJ66" t="s">
        <v>0</v>
      </c>
      <c r="AK66" t="s">
        <v>0</v>
      </c>
      <c r="AL66" t="s">
        <v>0</v>
      </c>
    </row>
    <row r="67" spans="1:38" x14ac:dyDescent="0.3">
      <c r="A67" t="s">
        <v>33</v>
      </c>
      <c r="B67" t="s">
        <v>115</v>
      </c>
      <c r="C67">
        <v>0.16164383560000001</v>
      </c>
      <c r="D67" t="s">
        <v>0</v>
      </c>
      <c r="E67" t="s">
        <v>0</v>
      </c>
      <c r="F67" t="s">
        <v>0</v>
      </c>
      <c r="G67" t="s">
        <v>0</v>
      </c>
      <c r="H67">
        <v>2.1163485291000002</v>
      </c>
      <c r="I67" t="s">
        <v>0</v>
      </c>
      <c r="J67" t="s">
        <v>0</v>
      </c>
      <c r="K67" t="s">
        <v>0</v>
      </c>
      <c r="L67" t="s">
        <v>0</v>
      </c>
      <c r="M67">
        <v>7</v>
      </c>
      <c r="N67" t="s">
        <v>93</v>
      </c>
      <c r="O67" t="s">
        <v>93</v>
      </c>
      <c r="P67" t="s">
        <v>93</v>
      </c>
      <c r="Q67" t="s">
        <v>93</v>
      </c>
      <c r="R67">
        <v>0.39464532419999998</v>
      </c>
      <c r="S67" t="s">
        <v>0</v>
      </c>
      <c r="T67" t="s">
        <v>0</v>
      </c>
      <c r="U67" t="s">
        <v>0</v>
      </c>
      <c r="V67" t="s">
        <v>0</v>
      </c>
      <c r="W67">
        <v>1.86</v>
      </c>
      <c r="X67" t="s">
        <v>0</v>
      </c>
      <c r="Y67" t="s">
        <v>0</v>
      </c>
      <c r="Z67" t="s">
        <v>0</v>
      </c>
      <c r="AA67" t="s">
        <v>0</v>
      </c>
      <c r="AB67" t="s">
        <v>0</v>
      </c>
      <c r="AC67" t="s">
        <v>0</v>
      </c>
      <c r="AD67" t="s">
        <v>0</v>
      </c>
      <c r="AE67" t="s">
        <v>0</v>
      </c>
      <c r="AF67" t="s">
        <v>0</v>
      </c>
      <c r="AG67" t="s">
        <v>0</v>
      </c>
      <c r="AH67" t="s">
        <v>0</v>
      </c>
      <c r="AI67" t="s">
        <v>0</v>
      </c>
      <c r="AJ67" t="s">
        <v>0</v>
      </c>
      <c r="AK67" t="s">
        <v>0</v>
      </c>
      <c r="AL67" t="s">
        <v>0</v>
      </c>
    </row>
    <row r="68" spans="1:38" x14ac:dyDescent="0.3">
      <c r="A68" t="s">
        <v>33</v>
      </c>
      <c r="B68" t="s">
        <v>116</v>
      </c>
      <c r="C68">
        <v>3.2885470469000002</v>
      </c>
      <c r="D68">
        <v>3.2885470469000002</v>
      </c>
      <c r="E68" t="s">
        <v>0</v>
      </c>
      <c r="F68" t="s">
        <v>0</v>
      </c>
      <c r="G68" t="s">
        <v>0</v>
      </c>
      <c r="H68">
        <v>4.6458038863000004</v>
      </c>
      <c r="I68">
        <v>5.2387739964</v>
      </c>
      <c r="J68" t="s">
        <v>0</v>
      </c>
      <c r="K68" t="s">
        <v>0</v>
      </c>
      <c r="L68" t="s">
        <v>0</v>
      </c>
      <c r="M68">
        <v>17</v>
      </c>
      <c r="N68">
        <v>11</v>
      </c>
      <c r="O68" t="s">
        <v>93</v>
      </c>
      <c r="P68">
        <v>0</v>
      </c>
      <c r="Q68" t="s">
        <v>93</v>
      </c>
      <c r="R68">
        <v>0.39464532419999998</v>
      </c>
      <c r="S68" t="s">
        <v>0</v>
      </c>
      <c r="T68" t="s">
        <v>0</v>
      </c>
      <c r="U68" t="s">
        <v>0</v>
      </c>
      <c r="V68" t="s">
        <v>0</v>
      </c>
      <c r="W68">
        <v>1.86</v>
      </c>
      <c r="X68" t="s">
        <v>0</v>
      </c>
      <c r="Y68" t="s">
        <v>0</v>
      </c>
      <c r="Z68" t="s">
        <v>0</v>
      </c>
      <c r="AA68" t="s">
        <v>0</v>
      </c>
      <c r="AB68" t="s">
        <v>0</v>
      </c>
      <c r="AC68" t="s">
        <v>0</v>
      </c>
      <c r="AD68" t="s">
        <v>0</v>
      </c>
      <c r="AE68" t="s">
        <v>0</v>
      </c>
      <c r="AF68" t="s">
        <v>0</v>
      </c>
      <c r="AG68" t="s">
        <v>0</v>
      </c>
      <c r="AH68" t="s">
        <v>0</v>
      </c>
      <c r="AI68" t="s">
        <v>0</v>
      </c>
      <c r="AJ68" t="s">
        <v>0</v>
      </c>
      <c r="AK68" t="s">
        <v>0</v>
      </c>
      <c r="AL68" t="s">
        <v>0</v>
      </c>
    </row>
    <row r="69" spans="1:38" x14ac:dyDescent="0.3">
      <c r="A69" t="s">
        <v>33</v>
      </c>
      <c r="B69" t="s">
        <v>117</v>
      </c>
      <c r="C69">
        <v>1.5095890410999999</v>
      </c>
      <c r="D69" t="s">
        <v>0</v>
      </c>
      <c r="E69">
        <v>0.50410958900000002</v>
      </c>
      <c r="F69" t="s">
        <v>0</v>
      </c>
      <c r="G69" t="s">
        <v>0</v>
      </c>
      <c r="H69">
        <v>3.6810684432</v>
      </c>
      <c r="I69" t="s">
        <v>0</v>
      </c>
      <c r="J69">
        <v>2.1852739726000001</v>
      </c>
      <c r="K69" t="s">
        <v>0</v>
      </c>
      <c r="L69" t="s">
        <v>0</v>
      </c>
      <c r="M69">
        <v>15</v>
      </c>
      <c r="N69" t="s">
        <v>93</v>
      </c>
      <c r="O69">
        <v>8</v>
      </c>
      <c r="P69" t="s">
        <v>93</v>
      </c>
      <c r="Q69" t="s">
        <v>93</v>
      </c>
      <c r="R69">
        <v>0.39464532419999998</v>
      </c>
      <c r="S69" t="s">
        <v>0</v>
      </c>
      <c r="T69" t="s">
        <v>0</v>
      </c>
      <c r="U69" t="s">
        <v>0</v>
      </c>
      <c r="V69" t="s">
        <v>0</v>
      </c>
      <c r="W69">
        <v>1.86</v>
      </c>
      <c r="X69" t="s">
        <v>0</v>
      </c>
      <c r="Y69" t="s">
        <v>0</v>
      </c>
      <c r="Z69" t="s">
        <v>0</v>
      </c>
      <c r="AA69" t="s">
        <v>0</v>
      </c>
      <c r="AB69" t="s">
        <v>0</v>
      </c>
      <c r="AC69" t="s">
        <v>0</v>
      </c>
      <c r="AD69" t="s">
        <v>0</v>
      </c>
      <c r="AE69" t="s">
        <v>0</v>
      </c>
      <c r="AF69" t="s">
        <v>0</v>
      </c>
      <c r="AG69" t="s">
        <v>0</v>
      </c>
      <c r="AH69" t="s">
        <v>0</v>
      </c>
      <c r="AI69" t="s">
        <v>0</v>
      </c>
      <c r="AJ69" t="s">
        <v>0</v>
      </c>
      <c r="AK69" t="s">
        <v>0</v>
      </c>
      <c r="AL69" t="s">
        <v>0</v>
      </c>
    </row>
    <row r="70" spans="1:38" x14ac:dyDescent="0.3">
      <c r="A70" t="s">
        <v>34</v>
      </c>
      <c r="B70" t="s">
        <v>115</v>
      </c>
      <c r="C70" t="s">
        <v>0</v>
      </c>
      <c r="D70" t="s">
        <v>0</v>
      </c>
      <c r="E70" t="s">
        <v>0</v>
      </c>
      <c r="F70" t="s">
        <v>0</v>
      </c>
      <c r="G70" t="s">
        <v>0</v>
      </c>
      <c r="H70" t="s">
        <v>0</v>
      </c>
      <c r="I70" t="s">
        <v>0</v>
      </c>
      <c r="J70" t="s">
        <v>0</v>
      </c>
      <c r="K70" t="s">
        <v>0</v>
      </c>
      <c r="L70" t="s">
        <v>0</v>
      </c>
      <c r="M70" t="s">
        <v>93</v>
      </c>
      <c r="N70" t="s">
        <v>93</v>
      </c>
      <c r="O70">
        <v>0</v>
      </c>
      <c r="P70">
        <v>0</v>
      </c>
      <c r="Q70">
        <v>0</v>
      </c>
      <c r="R70" t="s">
        <v>0</v>
      </c>
      <c r="S70" t="s">
        <v>0</v>
      </c>
      <c r="T70" t="s">
        <v>0</v>
      </c>
      <c r="U70" t="s">
        <v>0</v>
      </c>
      <c r="V70" t="s">
        <v>0</v>
      </c>
      <c r="W70" t="s">
        <v>0</v>
      </c>
      <c r="X70" t="s">
        <v>0</v>
      </c>
      <c r="Y70" t="s">
        <v>0</v>
      </c>
      <c r="Z70" t="s">
        <v>0</v>
      </c>
      <c r="AA70" t="s">
        <v>0</v>
      </c>
      <c r="AB70" t="s">
        <v>0</v>
      </c>
      <c r="AC70" t="s">
        <v>0</v>
      </c>
      <c r="AD70" t="s">
        <v>0</v>
      </c>
      <c r="AE70" t="s">
        <v>0</v>
      </c>
      <c r="AF70" t="s">
        <v>0</v>
      </c>
      <c r="AG70" t="s">
        <v>0</v>
      </c>
      <c r="AH70" t="s">
        <v>0</v>
      </c>
      <c r="AI70" t="s">
        <v>0</v>
      </c>
      <c r="AJ70" t="s">
        <v>0</v>
      </c>
      <c r="AK70" t="s">
        <v>0</v>
      </c>
      <c r="AL70" t="s">
        <v>0</v>
      </c>
    </row>
    <row r="71" spans="1:38" x14ac:dyDescent="0.3">
      <c r="A71" t="s">
        <v>34</v>
      </c>
      <c r="B71" t="s">
        <v>116</v>
      </c>
      <c r="C71" t="s">
        <v>0</v>
      </c>
      <c r="D71" t="s">
        <v>0</v>
      </c>
      <c r="E71" t="s">
        <v>0</v>
      </c>
      <c r="F71" t="s">
        <v>0</v>
      </c>
      <c r="G71" t="s">
        <v>0</v>
      </c>
      <c r="H71" t="s">
        <v>0</v>
      </c>
      <c r="I71" t="s">
        <v>0</v>
      </c>
      <c r="J71" t="s">
        <v>0</v>
      </c>
      <c r="K71" t="s">
        <v>0</v>
      </c>
      <c r="L71" t="s">
        <v>0</v>
      </c>
      <c r="M71" t="s">
        <v>93</v>
      </c>
      <c r="N71" t="s">
        <v>93</v>
      </c>
      <c r="O71">
        <v>0</v>
      </c>
      <c r="P71">
        <v>0</v>
      </c>
      <c r="Q71">
        <v>0</v>
      </c>
      <c r="R71" t="s">
        <v>0</v>
      </c>
      <c r="S71" t="s">
        <v>0</v>
      </c>
      <c r="T71" t="s">
        <v>0</v>
      </c>
      <c r="U71" t="s">
        <v>0</v>
      </c>
      <c r="V71" t="s">
        <v>0</v>
      </c>
      <c r="W71" t="s">
        <v>0</v>
      </c>
      <c r="X71" t="s">
        <v>0</v>
      </c>
      <c r="Y71" t="s">
        <v>0</v>
      </c>
      <c r="Z71" t="s">
        <v>0</v>
      </c>
      <c r="AA71" t="s">
        <v>0</v>
      </c>
      <c r="AB71" t="s">
        <v>0</v>
      </c>
      <c r="AC71" t="s">
        <v>0</v>
      </c>
      <c r="AD71" t="s">
        <v>0</v>
      </c>
      <c r="AE71" t="s">
        <v>0</v>
      </c>
      <c r="AF71" t="s">
        <v>0</v>
      </c>
      <c r="AG71" t="s">
        <v>0</v>
      </c>
      <c r="AH71" t="s">
        <v>0</v>
      </c>
      <c r="AI71" t="s">
        <v>0</v>
      </c>
      <c r="AJ71" t="s">
        <v>0</v>
      </c>
      <c r="AK71" t="s">
        <v>0</v>
      </c>
      <c r="AL71" t="s">
        <v>0</v>
      </c>
    </row>
    <row r="72" spans="1:38" x14ac:dyDescent="0.3">
      <c r="A72" t="s">
        <v>34</v>
      </c>
      <c r="B72" t="s">
        <v>117</v>
      </c>
      <c r="C72" t="s">
        <v>0</v>
      </c>
      <c r="D72" t="s">
        <v>0</v>
      </c>
      <c r="E72" t="s">
        <v>0</v>
      </c>
      <c r="F72" t="s">
        <v>0</v>
      </c>
      <c r="G72" t="s">
        <v>0</v>
      </c>
      <c r="H72" t="s">
        <v>0</v>
      </c>
      <c r="I72" t="s">
        <v>0</v>
      </c>
      <c r="J72" t="s">
        <v>0</v>
      </c>
      <c r="K72" t="s">
        <v>0</v>
      </c>
      <c r="L72" t="s">
        <v>0</v>
      </c>
      <c r="M72" t="s">
        <v>93</v>
      </c>
      <c r="N72" t="s">
        <v>93</v>
      </c>
      <c r="O72" t="s">
        <v>93</v>
      </c>
      <c r="P72">
        <v>0</v>
      </c>
      <c r="Q72">
        <v>0</v>
      </c>
      <c r="R72" t="s">
        <v>0</v>
      </c>
      <c r="S72" t="s">
        <v>0</v>
      </c>
      <c r="T72" t="s">
        <v>0</v>
      </c>
      <c r="U72" t="s">
        <v>0</v>
      </c>
      <c r="V72" t="s">
        <v>0</v>
      </c>
      <c r="W72" t="s">
        <v>0</v>
      </c>
      <c r="X72" t="s">
        <v>0</v>
      </c>
      <c r="Y72" t="s">
        <v>0</v>
      </c>
      <c r="Z72" t="s">
        <v>0</v>
      </c>
      <c r="AA72" t="s">
        <v>0</v>
      </c>
      <c r="AB72" t="s">
        <v>0</v>
      </c>
      <c r="AC72" t="s">
        <v>0</v>
      </c>
      <c r="AD72" t="s">
        <v>0</v>
      </c>
      <c r="AE72" t="s">
        <v>0</v>
      </c>
      <c r="AF72" t="s">
        <v>0</v>
      </c>
      <c r="AG72" t="s">
        <v>0</v>
      </c>
      <c r="AH72" t="s">
        <v>0</v>
      </c>
      <c r="AI72" t="s">
        <v>0</v>
      </c>
      <c r="AJ72" t="s">
        <v>0</v>
      </c>
      <c r="AK72" t="s">
        <v>0</v>
      </c>
      <c r="AL72" t="s">
        <v>0</v>
      </c>
    </row>
    <row r="73" spans="1:38" x14ac:dyDescent="0.3">
      <c r="A73" t="s">
        <v>12</v>
      </c>
      <c r="B73" t="s">
        <v>115</v>
      </c>
      <c r="C73">
        <v>6.8248671308000004</v>
      </c>
      <c r="D73" t="s">
        <v>0</v>
      </c>
      <c r="E73">
        <v>8.4670821169000003</v>
      </c>
      <c r="F73" t="s">
        <v>0</v>
      </c>
      <c r="G73" t="s">
        <v>0</v>
      </c>
      <c r="H73">
        <v>8.4087217820000006</v>
      </c>
      <c r="I73" t="s">
        <v>0</v>
      </c>
      <c r="J73">
        <v>9.4652830801000007</v>
      </c>
      <c r="K73" t="s">
        <v>0</v>
      </c>
      <c r="L73" t="s">
        <v>0</v>
      </c>
      <c r="M73">
        <v>14</v>
      </c>
      <c r="N73" t="s">
        <v>93</v>
      </c>
      <c r="O73">
        <v>6</v>
      </c>
      <c r="P73" t="s">
        <v>93</v>
      </c>
      <c r="Q73" t="s">
        <v>93</v>
      </c>
      <c r="R73">
        <v>0.39237119069999998</v>
      </c>
      <c r="S73" t="s">
        <v>0</v>
      </c>
      <c r="T73" t="s">
        <v>0</v>
      </c>
      <c r="U73" t="s">
        <v>0</v>
      </c>
      <c r="V73" t="s">
        <v>0</v>
      </c>
      <c r="W73">
        <v>1.87</v>
      </c>
      <c r="X73" t="s">
        <v>0</v>
      </c>
      <c r="Y73" t="s">
        <v>0</v>
      </c>
      <c r="Z73" t="s">
        <v>0</v>
      </c>
      <c r="AA73" t="s">
        <v>0</v>
      </c>
      <c r="AB73" t="s">
        <v>0</v>
      </c>
      <c r="AC73" t="s">
        <v>0</v>
      </c>
      <c r="AD73" t="s">
        <v>0</v>
      </c>
      <c r="AE73" t="s">
        <v>0</v>
      </c>
      <c r="AF73" t="s">
        <v>0</v>
      </c>
      <c r="AG73" t="s">
        <v>0</v>
      </c>
      <c r="AH73" t="s">
        <v>0</v>
      </c>
      <c r="AI73" t="s">
        <v>0</v>
      </c>
      <c r="AJ73" t="s">
        <v>0</v>
      </c>
      <c r="AK73" t="s">
        <v>92</v>
      </c>
      <c r="AL73" t="s">
        <v>0</v>
      </c>
    </row>
    <row r="74" spans="1:38" x14ac:dyDescent="0.3">
      <c r="A74" t="s">
        <v>12</v>
      </c>
      <c r="B74" t="s">
        <v>116</v>
      </c>
      <c r="C74">
        <v>2.5561643836000001</v>
      </c>
      <c r="D74">
        <v>3.7550415450000001</v>
      </c>
      <c r="E74">
        <v>1.8562542106</v>
      </c>
      <c r="F74" t="s">
        <v>0</v>
      </c>
      <c r="G74">
        <v>1.6749644433999999</v>
      </c>
      <c r="H74">
        <v>6.1573239371000001</v>
      </c>
      <c r="I74">
        <v>9.7750605084999993</v>
      </c>
      <c r="J74">
        <v>4.9076717942999997</v>
      </c>
      <c r="K74" t="s">
        <v>0</v>
      </c>
      <c r="L74">
        <v>4.1749107966999999</v>
      </c>
      <c r="M74" t="s">
        <v>93</v>
      </c>
      <c r="N74">
        <v>6</v>
      </c>
      <c r="O74">
        <v>8</v>
      </c>
      <c r="P74" t="s">
        <v>93</v>
      </c>
      <c r="Q74">
        <v>6</v>
      </c>
      <c r="R74">
        <v>0.39237119069999998</v>
      </c>
      <c r="S74" t="s">
        <v>0</v>
      </c>
      <c r="T74" t="s">
        <v>0</v>
      </c>
      <c r="U74" t="s">
        <v>0</v>
      </c>
      <c r="V74" t="s">
        <v>0</v>
      </c>
      <c r="W74">
        <v>1.87</v>
      </c>
      <c r="X74" t="s">
        <v>0</v>
      </c>
      <c r="Y74" t="s">
        <v>0</v>
      </c>
      <c r="Z74" t="s">
        <v>0</v>
      </c>
      <c r="AA74" t="s">
        <v>0</v>
      </c>
      <c r="AB74" t="s">
        <v>0</v>
      </c>
      <c r="AC74" t="s">
        <v>0</v>
      </c>
      <c r="AD74" t="s">
        <v>0</v>
      </c>
      <c r="AE74" t="s">
        <v>0</v>
      </c>
      <c r="AF74" t="s">
        <v>0</v>
      </c>
      <c r="AG74" t="s">
        <v>0</v>
      </c>
      <c r="AH74" t="s">
        <v>0</v>
      </c>
      <c r="AI74" t="s">
        <v>0</v>
      </c>
      <c r="AJ74" t="s">
        <v>0</v>
      </c>
      <c r="AK74" t="s">
        <v>92</v>
      </c>
      <c r="AL74" t="s">
        <v>0</v>
      </c>
    </row>
    <row r="75" spans="1:38" x14ac:dyDescent="0.3">
      <c r="A75" t="s">
        <v>12</v>
      </c>
      <c r="B75" t="s">
        <v>117</v>
      </c>
      <c r="C75">
        <v>2.8958904109999999</v>
      </c>
      <c r="D75" t="s">
        <v>0</v>
      </c>
      <c r="E75">
        <v>1.1383561644</v>
      </c>
      <c r="F75" t="s">
        <v>0</v>
      </c>
      <c r="G75">
        <v>3.8726027397</v>
      </c>
      <c r="H75">
        <v>3.2295287821000001</v>
      </c>
      <c r="I75" t="s">
        <v>0</v>
      </c>
      <c r="J75">
        <v>1.5598374691000001</v>
      </c>
      <c r="K75" t="s">
        <v>0</v>
      </c>
      <c r="L75">
        <v>3.7508882899999998</v>
      </c>
      <c r="M75">
        <v>32</v>
      </c>
      <c r="N75" t="s">
        <v>93</v>
      </c>
      <c r="O75">
        <v>16</v>
      </c>
      <c r="P75" t="s">
        <v>93</v>
      </c>
      <c r="Q75">
        <v>6</v>
      </c>
      <c r="R75">
        <v>0.39237119069999998</v>
      </c>
      <c r="S75" t="s">
        <v>0</v>
      </c>
      <c r="T75" t="s">
        <v>0</v>
      </c>
      <c r="U75" t="s">
        <v>0</v>
      </c>
      <c r="V75" t="s">
        <v>0</v>
      </c>
      <c r="W75">
        <v>1.87</v>
      </c>
      <c r="X75" t="s">
        <v>0</v>
      </c>
      <c r="Y75" t="s">
        <v>0</v>
      </c>
      <c r="Z75" t="s">
        <v>0</v>
      </c>
      <c r="AA75" t="s">
        <v>0</v>
      </c>
      <c r="AB75" t="s">
        <v>0</v>
      </c>
      <c r="AC75" t="s">
        <v>0</v>
      </c>
      <c r="AD75" t="s">
        <v>0</v>
      </c>
      <c r="AE75" t="s">
        <v>0</v>
      </c>
      <c r="AF75" t="s">
        <v>0</v>
      </c>
      <c r="AG75" t="s">
        <v>0</v>
      </c>
      <c r="AH75" t="s">
        <v>0</v>
      </c>
      <c r="AI75" t="s">
        <v>0</v>
      </c>
      <c r="AJ75" t="s">
        <v>0</v>
      </c>
      <c r="AK75" t="s">
        <v>92</v>
      </c>
      <c r="AL75" t="s">
        <v>0</v>
      </c>
    </row>
    <row r="76" spans="1:38" x14ac:dyDescent="0.3">
      <c r="A76" t="s">
        <v>11</v>
      </c>
      <c r="B76" t="s">
        <v>115</v>
      </c>
      <c r="C76">
        <v>6.2410958903999996</v>
      </c>
      <c r="D76">
        <v>6.2410958903999996</v>
      </c>
      <c r="E76" t="s">
        <v>0</v>
      </c>
      <c r="F76" t="s">
        <v>0</v>
      </c>
      <c r="G76" t="s">
        <v>0</v>
      </c>
      <c r="H76">
        <v>6.3873389877999998</v>
      </c>
      <c r="I76">
        <v>5.2561836322</v>
      </c>
      <c r="J76" t="s">
        <v>0</v>
      </c>
      <c r="K76" t="s">
        <v>0</v>
      </c>
      <c r="L76" t="s">
        <v>0</v>
      </c>
      <c r="M76">
        <v>13</v>
      </c>
      <c r="N76">
        <v>7</v>
      </c>
      <c r="O76">
        <v>0</v>
      </c>
      <c r="P76" t="s">
        <v>93</v>
      </c>
      <c r="Q76" t="s">
        <v>93</v>
      </c>
      <c r="R76">
        <v>5.1531132799999997E-2</v>
      </c>
      <c r="S76" t="s">
        <v>0</v>
      </c>
      <c r="T76" t="s">
        <v>0</v>
      </c>
      <c r="U76" t="s">
        <v>0</v>
      </c>
      <c r="V76" t="s">
        <v>0</v>
      </c>
      <c r="W76">
        <v>5.93</v>
      </c>
      <c r="X76" t="s">
        <v>0</v>
      </c>
      <c r="Y76" t="s">
        <v>0</v>
      </c>
      <c r="Z76" t="s">
        <v>0</v>
      </c>
      <c r="AA76" t="s">
        <v>0</v>
      </c>
      <c r="AB76" t="s">
        <v>0</v>
      </c>
      <c r="AC76" t="s">
        <v>0</v>
      </c>
      <c r="AD76" t="s">
        <v>0</v>
      </c>
      <c r="AE76" t="s">
        <v>0</v>
      </c>
      <c r="AF76" t="s">
        <v>0</v>
      </c>
      <c r="AG76" t="s">
        <v>0</v>
      </c>
      <c r="AH76" t="s">
        <v>0</v>
      </c>
      <c r="AI76" t="s">
        <v>0</v>
      </c>
      <c r="AJ76" t="s">
        <v>0</v>
      </c>
      <c r="AK76" t="s">
        <v>0</v>
      </c>
      <c r="AL76" t="s">
        <v>0</v>
      </c>
    </row>
    <row r="77" spans="1:38" x14ac:dyDescent="0.3">
      <c r="A77" t="s">
        <v>11</v>
      </c>
      <c r="B77" t="s">
        <v>116</v>
      </c>
      <c r="C77">
        <v>2.9684931507000001</v>
      </c>
      <c r="D77" t="s">
        <v>0</v>
      </c>
      <c r="E77" t="s">
        <v>0</v>
      </c>
      <c r="F77" t="s">
        <v>0</v>
      </c>
      <c r="G77">
        <v>1.761673778</v>
      </c>
      <c r="H77">
        <v>5.6327595627999996</v>
      </c>
      <c r="I77" t="s">
        <v>0</v>
      </c>
      <c r="J77" t="s">
        <v>0</v>
      </c>
      <c r="K77" t="s">
        <v>0</v>
      </c>
      <c r="L77">
        <v>2.7002039823000001</v>
      </c>
      <c r="M77">
        <v>20</v>
      </c>
      <c r="N77" t="s">
        <v>93</v>
      </c>
      <c r="O77" t="s">
        <v>93</v>
      </c>
      <c r="P77" t="s">
        <v>93</v>
      </c>
      <c r="Q77">
        <v>8</v>
      </c>
      <c r="R77">
        <v>5.1531132799999997E-2</v>
      </c>
      <c r="S77" t="s">
        <v>0</v>
      </c>
      <c r="T77" t="s">
        <v>0</v>
      </c>
      <c r="U77" t="s">
        <v>0</v>
      </c>
      <c r="V77" s="24" t="s">
        <v>0</v>
      </c>
      <c r="W77">
        <v>5.93</v>
      </c>
      <c r="X77" t="s">
        <v>0</v>
      </c>
      <c r="Y77" t="s">
        <v>0</v>
      </c>
      <c r="Z77" t="s">
        <v>0</v>
      </c>
      <c r="AA77" t="s">
        <v>0</v>
      </c>
      <c r="AB77" t="s">
        <v>0</v>
      </c>
      <c r="AC77" t="s">
        <v>0</v>
      </c>
      <c r="AD77" t="s">
        <v>0</v>
      </c>
      <c r="AE77" t="s">
        <v>0</v>
      </c>
      <c r="AF77" t="s">
        <v>0</v>
      </c>
      <c r="AG77" t="s">
        <v>0</v>
      </c>
      <c r="AH77" t="s">
        <v>0</v>
      </c>
      <c r="AI77" t="s">
        <v>0</v>
      </c>
      <c r="AJ77" t="s">
        <v>0</v>
      </c>
      <c r="AK77" t="s">
        <v>0</v>
      </c>
      <c r="AL77" t="s">
        <v>0</v>
      </c>
    </row>
    <row r="78" spans="1:38" x14ac:dyDescent="0.3">
      <c r="A78" t="s">
        <v>11</v>
      </c>
      <c r="B78" t="s">
        <v>117</v>
      </c>
      <c r="C78">
        <v>1.4630136986</v>
      </c>
      <c r="D78" t="s">
        <v>0</v>
      </c>
      <c r="E78">
        <v>1.0547945205</v>
      </c>
      <c r="F78" t="s">
        <v>0</v>
      </c>
      <c r="G78">
        <v>1.5207088853999999</v>
      </c>
      <c r="H78">
        <v>2.8585212355</v>
      </c>
      <c r="I78" t="s">
        <v>0</v>
      </c>
      <c r="J78">
        <v>1.6886079297000001</v>
      </c>
      <c r="K78" t="s">
        <v>0</v>
      </c>
      <c r="L78">
        <v>2.0021533547999999</v>
      </c>
      <c r="M78">
        <v>27</v>
      </c>
      <c r="N78" t="s">
        <v>93</v>
      </c>
      <c r="O78">
        <v>15</v>
      </c>
      <c r="P78" t="s">
        <v>93</v>
      </c>
      <c r="Q78">
        <v>6</v>
      </c>
      <c r="R78">
        <v>5.1531132799999997E-2</v>
      </c>
      <c r="S78" t="s">
        <v>0</v>
      </c>
      <c r="T78" t="s">
        <v>0</v>
      </c>
      <c r="U78" t="s">
        <v>0</v>
      </c>
      <c r="V78" s="24" t="s">
        <v>0</v>
      </c>
      <c r="W78">
        <v>5.93</v>
      </c>
      <c r="X78" t="s">
        <v>0</v>
      </c>
      <c r="Y78" t="s">
        <v>0</v>
      </c>
      <c r="Z78" t="s">
        <v>0</v>
      </c>
      <c r="AA78" t="s">
        <v>0</v>
      </c>
      <c r="AB78" t="s">
        <v>0</v>
      </c>
      <c r="AC78" t="s">
        <v>0</v>
      </c>
      <c r="AD78" t="s">
        <v>0</v>
      </c>
      <c r="AE78" t="s">
        <v>0</v>
      </c>
      <c r="AF78" t="s">
        <v>0</v>
      </c>
      <c r="AG78" t="s">
        <v>0</v>
      </c>
      <c r="AH78" t="s">
        <v>0</v>
      </c>
      <c r="AI78" t="s">
        <v>0</v>
      </c>
      <c r="AJ78" t="s">
        <v>0</v>
      </c>
      <c r="AK78" t="s">
        <v>0</v>
      </c>
      <c r="AL78" t="s">
        <v>0</v>
      </c>
    </row>
    <row r="79" spans="1:38" x14ac:dyDescent="0.3">
      <c r="A79" t="s">
        <v>14</v>
      </c>
      <c r="B79" t="s">
        <v>115</v>
      </c>
      <c r="C79">
        <v>4.1202185792000003</v>
      </c>
      <c r="D79">
        <v>4.8156748260000004</v>
      </c>
      <c r="E79" t="s">
        <v>0</v>
      </c>
      <c r="F79" t="s">
        <v>0</v>
      </c>
      <c r="G79" t="s">
        <v>0</v>
      </c>
      <c r="H79">
        <v>4.8310402474999998</v>
      </c>
      <c r="I79">
        <v>5.4983843601000002</v>
      </c>
      <c r="J79" t="s">
        <v>0</v>
      </c>
      <c r="K79" t="s">
        <v>0</v>
      </c>
      <c r="L79" t="s">
        <v>0</v>
      </c>
      <c r="M79">
        <v>21</v>
      </c>
      <c r="N79">
        <v>12</v>
      </c>
      <c r="O79" t="s">
        <v>93</v>
      </c>
      <c r="P79" t="s">
        <v>93</v>
      </c>
      <c r="Q79" t="s">
        <v>93</v>
      </c>
      <c r="R79">
        <v>0.63436882350000001</v>
      </c>
      <c r="S79" t="s">
        <v>0</v>
      </c>
      <c r="T79" t="s">
        <v>0</v>
      </c>
      <c r="U79" t="s">
        <v>0</v>
      </c>
      <c r="V79" t="s">
        <v>0</v>
      </c>
      <c r="W79">
        <v>0.91</v>
      </c>
      <c r="X79" t="s">
        <v>0</v>
      </c>
      <c r="Y79" t="s">
        <v>0</v>
      </c>
      <c r="Z79" t="s">
        <v>0</v>
      </c>
      <c r="AA79" t="s">
        <v>0</v>
      </c>
      <c r="AB79" t="s">
        <v>0</v>
      </c>
      <c r="AC79" t="s">
        <v>0</v>
      </c>
      <c r="AD79" t="s">
        <v>0</v>
      </c>
      <c r="AE79" t="s">
        <v>0</v>
      </c>
      <c r="AF79" t="s">
        <v>0</v>
      </c>
      <c r="AG79" t="s">
        <v>0</v>
      </c>
      <c r="AH79" t="s">
        <v>0</v>
      </c>
      <c r="AI79" t="s">
        <v>0</v>
      </c>
      <c r="AJ79" t="s">
        <v>0</v>
      </c>
      <c r="AK79" t="s">
        <v>0</v>
      </c>
      <c r="AL79" t="s">
        <v>0</v>
      </c>
    </row>
    <row r="80" spans="1:38" x14ac:dyDescent="0.3">
      <c r="A80" t="s">
        <v>14</v>
      </c>
      <c r="B80" t="s">
        <v>116</v>
      </c>
      <c r="C80">
        <v>4.4512613219999997</v>
      </c>
      <c r="D80">
        <v>7.0114155251000003</v>
      </c>
      <c r="E80">
        <v>2.8219178081999998</v>
      </c>
      <c r="F80" t="s">
        <v>0</v>
      </c>
      <c r="G80" t="s">
        <v>0</v>
      </c>
      <c r="H80">
        <v>5.6888794626000001</v>
      </c>
      <c r="I80">
        <v>8.2926499821000004</v>
      </c>
      <c r="J80">
        <v>3.5506243663000001</v>
      </c>
      <c r="K80" t="s">
        <v>0</v>
      </c>
      <c r="L80" t="s">
        <v>0</v>
      </c>
      <c r="M80">
        <v>27</v>
      </c>
      <c r="N80">
        <v>9</v>
      </c>
      <c r="O80">
        <v>11</v>
      </c>
      <c r="P80" t="s">
        <v>93</v>
      </c>
      <c r="Q80" t="s">
        <v>93</v>
      </c>
      <c r="R80">
        <v>0.63436882350000001</v>
      </c>
      <c r="S80" t="s">
        <v>0</v>
      </c>
      <c r="T80" t="s">
        <v>0</v>
      </c>
      <c r="U80" t="s">
        <v>0</v>
      </c>
      <c r="V80" t="s">
        <v>0</v>
      </c>
      <c r="W80">
        <v>0.91</v>
      </c>
      <c r="X80" t="s">
        <v>0</v>
      </c>
      <c r="Y80" t="s">
        <v>0</v>
      </c>
      <c r="Z80" t="s">
        <v>0</v>
      </c>
      <c r="AA80" t="s">
        <v>0</v>
      </c>
      <c r="AB80" t="s">
        <v>0</v>
      </c>
      <c r="AC80" t="s">
        <v>0</v>
      </c>
      <c r="AD80" t="s">
        <v>0</v>
      </c>
      <c r="AE80" t="s">
        <v>0</v>
      </c>
      <c r="AF80" t="s">
        <v>0</v>
      </c>
      <c r="AG80" t="s">
        <v>0</v>
      </c>
      <c r="AH80" t="s">
        <v>0</v>
      </c>
      <c r="AI80" t="s">
        <v>0</v>
      </c>
      <c r="AJ80" t="s">
        <v>0</v>
      </c>
      <c r="AK80" t="s">
        <v>0</v>
      </c>
      <c r="AL80" t="s">
        <v>0</v>
      </c>
    </row>
    <row r="81" spans="1:38" x14ac:dyDescent="0.3">
      <c r="A81" t="s">
        <v>14</v>
      </c>
      <c r="B81" t="s">
        <v>117</v>
      </c>
      <c r="C81">
        <v>2.8136986301000002</v>
      </c>
      <c r="D81">
        <v>9.3452054795000006</v>
      </c>
      <c r="E81">
        <v>1.5753424657999999</v>
      </c>
      <c r="F81" t="s">
        <v>0</v>
      </c>
      <c r="G81">
        <v>1.9449547121999999</v>
      </c>
      <c r="H81">
        <v>5.3252306496999999</v>
      </c>
      <c r="I81">
        <v>8.9495237292999992</v>
      </c>
      <c r="J81">
        <v>5.0692605623000002</v>
      </c>
      <c r="K81" t="s">
        <v>0</v>
      </c>
      <c r="L81">
        <v>2.3022166704</v>
      </c>
      <c r="M81" t="s">
        <v>93</v>
      </c>
      <c r="N81">
        <v>8</v>
      </c>
      <c r="O81">
        <v>27</v>
      </c>
      <c r="P81" t="s">
        <v>93</v>
      </c>
      <c r="Q81">
        <v>8</v>
      </c>
      <c r="R81">
        <v>0.63436882350000001</v>
      </c>
      <c r="S81" t="s">
        <v>0</v>
      </c>
      <c r="T81" t="s">
        <v>0</v>
      </c>
      <c r="U81" t="s">
        <v>0</v>
      </c>
      <c r="V81" t="s">
        <v>0</v>
      </c>
      <c r="W81">
        <v>0.91</v>
      </c>
      <c r="X81" t="s">
        <v>0</v>
      </c>
      <c r="Y81" t="s">
        <v>0</v>
      </c>
      <c r="Z81" t="s">
        <v>0</v>
      </c>
      <c r="AA81" t="s">
        <v>0</v>
      </c>
      <c r="AB81" t="s">
        <v>0</v>
      </c>
      <c r="AC81" t="s">
        <v>0</v>
      </c>
      <c r="AD81" t="s">
        <v>0</v>
      </c>
      <c r="AE81" t="s">
        <v>0</v>
      </c>
      <c r="AF81" t="s">
        <v>0</v>
      </c>
      <c r="AG81" t="s">
        <v>0</v>
      </c>
      <c r="AH81" t="s">
        <v>0</v>
      </c>
      <c r="AI81" t="s">
        <v>0</v>
      </c>
      <c r="AJ81" t="s">
        <v>0</v>
      </c>
      <c r="AK81" t="s">
        <v>0</v>
      </c>
      <c r="AL81" t="s">
        <v>0</v>
      </c>
    </row>
    <row r="82" spans="1:38" x14ac:dyDescent="0.3">
      <c r="A82" t="s">
        <v>13</v>
      </c>
      <c r="B82" t="s">
        <v>115</v>
      </c>
      <c r="C82">
        <v>3.697260274</v>
      </c>
      <c r="D82">
        <v>8.0437158469999996</v>
      </c>
      <c r="E82">
        <v>2.3945205479</v>
      </c>
      <c r="F82" t="s">
        <v>0</v>
      </c>
      <c r="G82" t="s">
        <v>0</v>
      </c>
      <c r="H82">
        <v>4.8392286099000001</v>
      </c>
      <c r="I82">
        <v>6.3689208986999999</v>
      </c>
      <c r="J82">
        <v>4.4157411269000004</v>
      </c>
      <c r="K82" t="s">
        <v>0</v>
      </c>
      <c r="L82" t="s">
        <v>0</v>
      </c>
      <c r="M82">
        <v>20</v>
      </c>
      <c r="N82">
        <v>7</v>
      </c>
      <c r="O82">
        <v>7</v>
      </c>
      <c r="P82" t="s">
        <v>93</v>
      </c>
      <c r="Q82" t="s">
        <v>93</v>
      </c>
      <c r="R82">
        <v>0.26055194069999998</v>
      </c>
      <c r="S82" t="s">
        <v>0</v>
      </c>
      <c r="T82" t="s">
        <v>0</v>
      </c>
      <c r="U82" t="s">
        <v>0</v>
      </c>
      <c r="V82" t="s">
        <v>0</v>
      </c>
      <c r="W82">
        <v>2.69</v>
      </c>
      <c r="X82" t="s">
        <v>0</v>
      </c>
      <c r="Y82" t="s">
        <v>0</v>
      </c>
      <c r="Z82" t="s">
        <v>0</v>
      </c>
      <c r="AA82" t="s">
        <v>0</v>
      </c>
      <c r="AB82" t="s">
        <v>0</v>
      </c>
      <c r="AC82" t="s">
        <v>0</v>
      </c>
      <c r="AD82" t="s">
        <v>0</v>
      </c>
      <c r="AE82" t="s">
        <v>0</v>
      </c>
      <c r="AF82" t="s">
        <v>0</v>
      </c>
      <c r="AG82" t="s">
        <v>0</v>
      </c>
      <c r="AH82" t="s">
        <v>0</v>
      </c>
      <c r="AI82" t="s">
        <v>0</v>
      </c>
      <c r="AJ82" t="s">
        <v>0</v>
      </c>
      <c r="AK82" t="s">
        <v>0</v>
      </c>
      <c r="AL82" t="s">
        <v>92</v>
      </c>
    </row>
    <row r="83" spans="1:38" x14ac:dyDescent="0.3">
      <c r="A83" t="s">
        <v>13</v>
      </c>
      <c r="B83" t="s">
        <v>116</v>
      </c>
      <c r="C83">
        <v>4.1890410959000004</v>
      </c>
      <c r="D83">
        <v>5.4163896997999998</v>
      </c>
      <c r="E83">
        <v>3.298630137</v>
      </c>
      <c r="F83">
        <v>1.9315068493000001</v>
      </c>
      <c r="G83">
        <v>1.9516281159</v>
      </c>
      <c r="H83">
        <v>4.3939391671000001</v>
      </c>
      <c r="I83">
        <v>6.4548042517999997</v>
      </c>
      <c r="J83">
        <v>4.0298882344000004</v>
      </c>
      <c r="K83">
        <v>3.0977160632</v>
      </c>
      <c r="L83">
        <v>3.7925133404000002</v>
      </c>
      <c r="M83" t="s">
        <v>93</v>
      </c>
      <c r="N83">
        <v>10</v>
      </c>
      <c r="O83">
        <v>13</v>
      </c>
      <c r="P83">
        <v>9</v>
      </c>
      <c r="Q83">
        <v>7</v>
      </c>
      <c r="R83">
        <v>0.26055194069999998</v>
      </c>
      <c r="S83" t="s">
        <v>0</v>
      </c>
      <c r="T83" t="s">
        <v>0</v>
      </c>
      <c r="U83" t="s">
        <v>0</v>
      </c>
      <c r="V83" t="s">
        <v>0</v>
      </c>
      <c r="W83">
        <v>2.69</v>
      </c>
      <c r="X83" t="s">
        <v>0</v>
      </c>
      <c r="Y83" t="s">
        <v>0</v>
      </c>
      <c r="Z83" t="s">
        <v>0</v>
      </c>
      <c r="AA83" t="s">
        <v>0</v>
      </c>
      <c r="AB83" t="s">
        <v>0</v>
      </c>
      <c r="AC83" t="s">
        <v>0</v>
      </c>
      <c r="AD83" t="s">
        <v>0</v>
      </c>
      <c r="AE83" t="s">
        <v>0</v>
      </c>
      <c r="AF83" t="s">
        <v>0</v>
      </c>
      <c r="AG83" t="s">
        <v>0</v>
      </c>
      <c r="AH83" t="s">
        <v>0</v>
      </c>
      <c r="AI83" t="s">
        <v>0</v>
      </c>
      <c r="AJ83" t="s">
        <v>0</v>
      </c>
      <c r="AK83" t="s">
        <v>0</v>
      </c>
      <c r="AL83" t="s">
        <v>92</v>
      </c>
    </row>
    <row r="84" spans="1:38" x14ac:dyDescent="0.3">
      <c r="A84" t="s">
        <v>13</v>
      </c>
      <c r="B84" t="s">
        <v>117</v>
      </c>
      <c r="C84">
        <v>2.2758365146999999</v>
      </c>
      <c r="D84">
        <v>4.6410958903999999</v>
      </c>
      <c r="E84">
        <v>1.1342465752999999</v>
      </c>
      <c r="F84">
        <v>2.1707313421999999</v>
      </c>
      <c r="G84" t="s">
        <v>0</v>
      </c>
      <c r="H84">
        <v>4.0108737554999996</v>
      </c>
      <c r="I84">
        <v>8.6883871275000004</v>
      </c>
      <c r="J84">
        <v>2.9848384048000001</v>
      </c>
      <c r="K84">
        <v>2.4989997380000002</v>
      </c>
      <c r="L84" t="s">
        <v>0</v>
      </c>
      <c r="M84" t="s">
        <v>93</v>
      </c>
      <c r="N84">
        <v>11</v>
      </c>
      <c r="O84">
        <v>32</v>
      </c>
      <c r="P84">
        <v>8</v>
      </c>
      <c r="Q84" t="s">
        <v>93</v>
      </c>
      <c r="R84">
        <v>0.26055194069999998</v>
      </c>
      <c r="S84" t="s">
        <v>0</v>
      </c>
      <c r="T84" t="s">
        <v>0</v>
      </c>
      <c r="U84" t="s">
        <v>0</v>
      </c>
      <c r="V84" t="s">
        <v>0</v>
      </c>
      <c r="W84">
        <v>2.69</v>
      </c>
      <c r="X84" t="s">
        <v>0</v>
      </c>
      <c r="Y84" t="s">
        <v>0</v>
      </c>
      <c r="Z84" t="s">
        <v>0</v>
      </c>
      <c r="AA84" t="s">
        <v>0</v>
      </c>
      <c r="AB84" t="s">
        <v>0</v>
      </c>
      <c r="AC84" t="s">
        <v>0</v>
      </c>
      <c r="AD84" t="s">
        <v>0</v>
      </c>
      <c r="AE84" t="s">
        <v>0</v>
      </c>
      <c r="AF84" t="s">
        <v>0</v>
      </c>
      <c r="AG84" t="s">
        <v>0</v>
      </c>
      <c r="AH84" t="s">
        <v>0</v>
      </c>
      <c r="AI84" t="s">
        <v>0</v>
      </c>
      <c r="AJ84" t="s">
        <v>0</v>
      </c>
      <c r="AK84" t="s">
        <v>0</v>
      </c>
      <c r="AL84" t="s">
        <v>92</v>
      </c>
    </row>
    <row r="85" spans="1:38" x14ac:dyDescent="0.3">
      <c r="A85" t="s">
        <v>16</v>
      </c>
      <c r="B85" t="s">
        <v>115</v>
      </c>
      <c r="C85">
        <v>1.5293060858</v>
      </c>
      <c r="D85" t="s">
        <v>0</v>
      </c>
      <c r="E85">
        <v>4.7876038626000001</v>
      </c>
      <c r="F85" t="s">
        <v>0</v>
      </c>
      <c r="G85" t="s">
        <v>0</v>
      </c>
      <c r="H85">
        <v>3.4906030890999999</v>
      </c>
      <c r="I85" t="s">
        <v>0</v>
      </c>
      <c r="J85">
        <v>4.1031803064999997</v>
      </c>
      <c r="K85" t="s">
        <v>0</v>
      </c>
      <c r="L85" t="s">
        <v>0</v>
      </c>
      <c r="M85">
        <v>9</v>
      </c>
      <c r="N85" t="s">
        <v>93</v>
      </c>
      <c r="O85">
        <v>7</v>
      </c>
      <c r="P85">
        <v>0</v>
      </c>
      <c r="Q85" t="s">
        <v>93</v>
      </c>
      <c r="R85">
        <v>0.80574502619999999</v>
      </c>
      <c r="S85" t="s">
        <v>0</v>
      </c>
      <c r="T85" t="s">
        <v>0</v>
      </c>
      <c r="U85" t="s">
        <v>0</v>
      </c>
      <c r="V85" t="s">
        <v>0</v>
      </c>
      <c r="W85">
        <v>0.43</v>
      </c>
      <c r="X85" t="s">
        <v>0</v>
      </c>
      <c r="Y85" t="s">
        <v>0</v>
      </c>
      <c r="Z85" t="s">
        <v>0</v>
      </c>
      <c r="AA85" t="s">
        <v>0</v>
      </c>
      <c r="AB85" t="s">
        <v>0</v>
      </c>
      <c r="AC85" t="s">
        <v>0</v>
      </c>
      <c r="AD85" t="s">
        <v>0</v>
      </c>
      <c r="AE85" t="s">
        <v>0</v>
      </c>
      <c r="AF85" t="s">
        <v>0</v>
      </c>
      <c r="AG85" t="s">
        <v>92</v>
      </c>
      <c r="AH85" t="s">
        <v>0</v>
      </c>
      <c r="AI85" t="s">
        <v>0</v>
      </c>
      <c r="AJ85" t="s">
        <v>92</v>
      </c>
      <c r="AK85" t="s">
        <v>0</v>
      </c>
      <c r="AL85" t="s">
        <v>0</v>
      </c>
    </row>
    <row r="86" spans="1:38" x14ac:dyDescent="0.3">
      <c r="A86" t="s">
        <v>16</v>
      </c>
      <c r="B86" t="s">
        <v>116</v>
      </c>
      <c r="C86">
        <v>2.2904109588999999</v>
      </c>
      <c r="D86" t="s">
        <v>0</v>
      </c>
      <c r="E86">
        <v>1.5123287671000001</v>
      </c>
      <c r="F86" t="s">
        <v>0</v>
      </c>
      <c r="G86" t="s">
        <v>0</v>
      </c>
      <c r="H86">
        <v>3.0732053296999999</v>
      </c>
      <c r="I86" t="s">
        <v>0</v>
      </c>
      <c r="J86">
        <v>1.739640359</v>
      </c>
      <c r="K86" t="s">
        <v>0</v>
      </c>
      <c r="L86" t="s">
        <v>0</v>
      </c>
      <c r="M86">
        <v>20</v>
      </c>
      <c r="N86" t="s">
        <v>93</v>
      </c>
      <c r="O86">
        <v>9</v>
      </c>
      <c r="P86" t="s">
        <v>93</v>
      </c>
      <c r="Q86" t="s">
        <v>93</v>
      </c>
      <c r="R86">
        <v>0.80574502619999999</v>
      </c>
      <c r="S86" t="s">
        <v>0</v>
      </c>
      <c r="T86" t="s">
        <v>0</v>
      </c>
      <c r="U86" t="s">
        <v>0</v>
      </c>
      <c r="V86" t="s">
        <v>0</v>
      </c>
      <c r="W86">
        <v>0.43</v>
      </c>
      <c r="X86" t="s">
        <v>0</v>
      </c>
      <c r="Y86" t="s">
        <v>0</v>
      </c>
      <c r="Z86" t="s">
        <v>0</v>
      </c>
      <c r="AA86" t="s">
        <v>0</v>
      </c>
      <c r="AB86" t="s">
        <v>0</v>
      </c>
      <c r="AC86" t="s">
        <v>0</v>
      </c>
      <c r="AD86" t="s">
        <v>0</v>
      </c>
      <c r="AE86" t="s">
        <v>0</v>
      </c>
      <c r="AF86" t="s">
        <v>0</v>
      </c>
      <c r="AG86" t="s">
        <v>92</v>
      </c>
      <c r="AH86" t="s">
        <v>0</v>
      </c>
      <c r="AI86" t="s">
        <v>0</v>
      </c>
      <c r="AJ86" t="s">
        <v>92</v>
      </c>
      <c r="AK86" t="s">
        <v>0</v>
      </c>
      <c r="AL86" t="s">
        <v>0</v>
      </c>
    </row>
    <row r="87" spans="1:38" x14ac:dyDescent="0.3">
      <c r="A87" t="s">
        <v>16</v>
      </c>
      <c r="B87" t="s">
        <v>117</v>
      </c>
      <c r="C87">
        <v>2.6521371359999999</v>
      </c>
      <c r="D87" t="s">
        <v>0</v>
      </c>
      <c r="E87">
        <v>0.5583052624</v>
      </c>
      <c r="F87">
        <v>2.6521371359999999</v>
      </c>
      <c r="G87" t="s">
        <v>0</v>
      </c>
      <c r="H87">
        <v>3.0986603912000001</v>
      </c>
      <c r="I87" t="s">
        <v>0</v>
      </c>
      <c r="J87">
        <v>2.7382678344000002</v>
      </c>
      <c r="K87">
        <v>2.5039012400999998</v>
      </c>
      <c r="L87" t="s">
        <v>0</v>
      </c>
      <c r="M87">
        <v>24</v>
      </c>
      <c r="N87" t="s">
        <v>93</v>
      </c>
      <c r="O87">
        <v>15</v>
      </c>
      <c r="P87">
        <v>6</v>
      </c>
      <c r="Q87" t="s">
        <v>93</v>
      </c>
      <c r="R87">
        <v>0.80574502619999999</v>
      </c>
      <c r="S87" t="s">
        <v>0</v>
      </c>
      <c r="T87" t="s">
        <v>0</v>
      </c>
      <c r="U87" t="s">
        <v>0</v>
      </c>
      <c r="V87" t="s">
        <v>0</v>
      </c>
      <c r="W87">
        <v>0.43</v>
      </c>
      <c r="X87" t="s">
        <v>0</v>
      </c>
      <c r="Y87" t="s">
        <v>0</v>
      </c>
      <c r="Z87" t="s">
        <v>0</v>
      </c>
      <c r="AA87" t="s">
        <v>0</v>
      </c>
      <c r="AB87" t="s">
        <v>0</v>
      </c>
      <c r="AC87" t="s">
        <v>0</v>
      </c>
      <c r="AD87" t="s">
        <v>0</v>
      </c>
      <c r="AE87" t="s">
        <v>0</v>
      </c>
      <c r="AF87" t="s">
        <v>0</v>
      </c>
      <c r="AG87" t="s">
        <v>92</v>
      </c>
      <c r="AH87" t="s">
        <v>0</v>
      </c>
      <c r="AI87" t="s">
        <v>0</v>
      </c>
      <c r="AJ87" t="s">
        <v>92</v>
      </c>
      <c r="AK87" t="s">
        <v>0</v>
      </c>
      <c r="AL87" t="s">
        <v>0</v>
      </c>
    </row>
    <row r="88" spans="1:38" x14ac:dyDescent="0.3">
      <c r="A88" t="s">
        <v>18</v>
      </c>
      <c r="B88" t="s">
        <v>115</v>
      </c>
      <c r="C88">
        <v>2.6652518901</v>
      </c>
      <c r="D88">
        <v>5.0329216259000003</v>
      </c>
      <c r="E88">
        <v>2.2931506849000001</v>
      </c>
      <c r="F88" t="s">
        <v>0</v>
      </c>
      <c r="G88" t="s">
        <v>0</v>
      </c>
      <c r="H88">
        <v>4.0329295943999997</v>
      </c>
      <c r="I88">
        <v>6.5470551688</v>
      </c>
      <c r="J88">
        <v>2.9745698459000001</v>
      </c>
      <c r="K88" t="s">
        <v>0</v>
      </c>
      <c r="L88" t="s">
        <v>0</v>
      </c>
      <c r="M88">
        <v>31</v>
      </c>
      <c r="N88">
        <v>10</v>
      </c>
      <c r="O88">
        <v>14</v>
      </c>
      <c r="P88" t="s">
        <v>93</v>
      </c>
      <c r="Q88" t="s">
        <v>93</v>
      </c>
      <c r="R88">
        <v>0.15951644609999999</v>
      </c>
      <c r="S88" t="s">
        <v>0</v>
      </c>
      <c r="T88" t="s">
        <v>0</v>
      </c>
      <c r="U88" t="s">
        <v>0</v>
      </c>
      <c r="V88" t="s">
        <v>0</v>
      </c>
      <c r="W88">
        <v>3.67</v>
      </c>
      <c r="X88" t="s">
        <v>0</v>
      </c>
      <c r="Y88" t="s">
        <v>0</v>
      </c>
      <c r="Z88" t="s">
        <v>0</v>
      </c>
      <c r="AA88" t="s">
        <v>0</v>
      </c>
      <c r="AB88" t="s">
        <v>0</v>
      </c>
      <c r="AC88" t="s">
        <v>0</v>
      </c>
      <c r="AD88" t="s">
        <v>0</v>
      </c>
      <c r="AE88" t="s">
        <v>0</v>
      </c>
      <c r="AF88" t="s">
        <v>0</v>
      </c>
      <c r="AG88" t="s">
        <v>0</v>
      </c>
      <c r="AH88" t="s">
        <v>0</v>
      </c>
      <c r="AI88" t="s">
        <v>0</v>
      </c>
      <c r="AJ88" t="s">
        <v>0</v>
      </c>
      <c r="AK88" t="s">
        <v>0</v>
      </c>
      <c r="AL88" t="s">
        <v>92</v>
      </c>
    </row>
    <row r="89" spans="1:38" x14ac:dyDescent="0.3">
      <c r="A89" t="s">
        <v>18</v>
      </c>
      <c r="B89" t="s">
        <v>116</v>
      </c>
      <c r="C89">
        <v>2.9768208698</v>
      </c>
      <c r="D89">
        <v>2.233741298</v>
      </c>
      <c r="E89">
        <v>3.4986301370000001</v>
      </c>
      <c r="F89" t="s">
        <v>0</v>
      </c>
      <c r="G89" t="s">
        <v>0</v>
      </c>
      <c r="H89">
        <v>5.0324609742000002</v>
      </c>
      <c r="I89">
        <v>2.6265766523999998</v>
      </c>
      <c r="J89">
        <v>7.6030337055999997</v>
      </c>
      <c r="K89" t="s">
        <v>0</v>
      </c>
      <c r="L89" t="s">
        <v>0</v>
      </c>
      <c r="M89">
        <v>26</v>
      </c>
      <c r="N89">
        <v>8</v>
      </c>
      <c r="O89">
        <v>11</v>
      </c>
      <c r="P89" t="s">
        <v>93</v>
      </c>
      <c r="Q89" t="s">
        <v>93</v>
      </c>
      <c r="R89">
        <v>0.15951644609999999</v>
      </c>
      <c r="S89" t="s">
        <v>0</v>
      </c>
      <c r="T89" t="s">
        <v>0</v>
      </c>
      <c r="U89" t="s">
        <v>0</v>
      </c>
      <c r="V89" t="s">
        <v>0</v>
      </c>
      <c r="W89">
        <v>3.67</v>
      </c>
      <c r="X89" t="s">
        <v>0</v>
      </c>
      <c r="Y89" t="s">
        <v>0</v>
      </c>
      <c r="Z89" t="s">
        <v>0</v>
      </c>
      <c r="AA89" t="s">
        <v>0</v>
      </c>
      <c r="AB89" t="s">
        <v>0</v>
      </c>
      <c r="AC89" t="s">
        <v>0</v>
      </c>
      <c r="AD89" t="s">
        <v>0</v>
      </c>
      <c r="AE89" t="s">
        <v>0</v>
      </c>
      <c r="AF89" t="s">
        <v>0</v>
      </c>
      <c r="AG89" t="s">
        <v>0</v>
      </c>
      <c r="AH89" t="s">
        <v>0</v>
      </c>
      <c r="AI89" t="s">
        <v>0</v>
      </c>
      <c r="AJ89" t="s">
        <v>0</v>
      </c>
      <c r="AK89" t="s">
        <v>0</v>
      </c>
      <c r="AL89" t="s">
        <v>92</v>
      </c>
    </row>
    <row r="90" spans="1:38" x14ac:dyDescent="0.3">
      <c r="A90" t="s">
        <v>18</v>
      </c>
      <c r="B90" t="s">
        <v>117</v>
      </c>
      <c r="C90">
        <v>0.86657309680000005</v>
      </c>
      <c r="D90">
        <v>2.7616438356000002</v>
      </c>
      <c r="E90">
        <v>0.47671232879999997</v>
      </c>
      <c r="F90" t="s">
        <v>0</v>
      </c>
      <c r="G90" t="s">
        <v>0</v>
      </c>
      <c r="H90">
        <v>2.7100859417000001</v>
      </c>
      <c r="I90">
        <v>3.9356819373</v>
      </c>
      <c r="J90">
        <v>2.5783307134000002</v>
      </c>
      <c r="K90" t="s">
        <v>0</v>
      </c>
      <c r="L90" t="s">
        <v>0</v>
      </c>
      <c r="M90">
        <v>42</v>
      </c>
      <c r="N90">
        <v>8</v>
      </c>
      <c r="O90">
        <v>25</v>
      </c>
      <c r="P90" t="s">
        <v>93</v>
      </c>
      <c r="Q90" t="s">
        <v>93</v>
      </c>
      <c r="R90">
        <v>0.15951644609999999</v>
      </c>
      <c r="S90" t="s">
        <v>0</v>
      </c>
      <c r="T90" t="s">
        <v>0</v>
      </c>
      <c r="U90" t="s">
        <v>0</v>
      </c>
      <c r="V90" t="s">
        <v>0</v>
      </c>
      <c r="W90">
        <v>3.67</v>
      </c>
      <c r="X90" t="s">
        <v>0</v>
      </c>
      <c r="Y90" t="s">
        <v>0</v>
      </c>
      <c r="Z90" t="s">
        <v>0</v>
      </c>
      <c r="AA90" t="s">
        <v>0</v>
      </c>
      <c r="AB90" t="s">
        <v>0</v>
      </c>
      <c r="AC90" t="s">
        <v>0</v>
      </c>
      <c r="AD90" t="s">
        <v>0</v>
      </c>
      <c r="AE90" t="s">
        <v>0</v>
      </c>
      <c r="AF90" t="s">
        <v>0</v>
      </c>
      <c r="AG90" t="s">
        <v>0</v>
      </c>
      <c r="AH90" t="s">
        <v>0</v>
      </c>
      <c r="AI90" t="s">
        <v>0</v>
      </c>
      <c r="AJ90" t="s">
        <v>0</v>
      </c>
      <c r="AK90" t="s">
        <v>0</v>
      </c>
      <c r="AL90" t="s">
        <v>92</v>
      </c>
    </row>
    <row r="91" spans="1:38" x14ac:dyDescent="0.3">
      <c r="A91" t="s">
        <v>15</v>
      </c>
      <c r="B91" t="s">
        <v>115</v>
      </c>
      <c r="C91">
        <v>4.5901639343999996</v>
      </c>
      <c r="D91">
        <v>3.7213114753999998</v>
      </c>
      <c r="E91">
        <v>5.6247398756999996</v>
      </c>
      <c r="F91" t="s">
        <v>0</v>
      </c>
      <c r="G91">
        <v>4.5950819671999996</v>
      </c>
      <c r="H91">
        <v>5.6639772009999998</v>
      </c>
      <c r="I91">
        <v>5.7313801700999996</v>
      </c>
      <c r="J91">
        <v>6.5904714673999996</v>
      </c>
      <c r="K91" t="s">
        <v>0</v>
      </c>
      <c r="L91">
        <v>3.5095946552999999</v>
      </c>
      <c r="M91" t="s">
        <v>93</v>
      </c>
      <c r="N91">
        <v>13</v>
      </c>
      <c r="O91">
        <v>24</v>
      </c>
      <c r="P91" t="s">
        <v>93</v>
      </c>
      <c r="Q91">
        <v>8</v>
      </c>
      <c r="R91">
        <v>6.8453437699999994E-2</v>
      </c>
      <c r="S91" t="s">
        <v>0</v>
      </c>
      <c r="T91" t="s">
        <v>0</v>
      </c>
      <c r="U91" t="s">
        <v>0</v>
      </c>
      <c r="V91" t="s">
        <v>0</v>
      </c>
      <c r="W91">
        <v>5.36</v>
      </c>
      <c r="X91" t="s">
        <v>0</v>
      </c>
      <c r="Y91" t="s">
        <v>0</v>
      </c>
      <c r="Z91" t="s">
        <v>0</v>
      </c>
      <c r="AA91" t="s">
        <v>0</v>
      </c>
      <c r="AB91" t="s">
        <v>0</v>
      </c>
      <c r="AC91" t="s">
        <v>0</v>
      </c>
      <c r="AD91" t="s">
        <v>0</v>
      </c>
      <c r="AE91" t="s">
        <v>0</v>
      </c>
      <c r="AF91" t="s">
        <v>0</v>
      </c>
      <c r="AG91" t="s">
        <v>0</v>
      </c>
      <c r="AH91" t="s">
        <v>92</v>
      </c>
      <c r="AI91" t="s">
        <v>0</v>
      </c>
      <c r="AJ91" t="s">
        <v>92</v>
      </c>
      <c r="AK91" t="s">
        <v>0</v>
      </c>
      <c r="AL91" t="s">
        <v>0</v>
      </c>
    </row>
    <row r="92" spans="1:38" x14ac:dyDescent="0.3">
      <c r="A92" t="s">
        <v>15</v>
      </c>
      <c r="B92" t="s">
        <v>116</v>
      </c>
      <c r="C92">
        <v>1.9055505652</v>
      </c>
      <c r="D92">
        <v>3.1753424658</v>
      </c>
      <c r="E92">
        <v>3.0575342465999999</v>
      </c>
      <c r="F92">
        <v>1.3647428699999999</v>
      </c>
      <c r="G92">
        <v>0.52575043040000002</v>
      </c>
      <c r="H92">
        <v>3.7397099645999998</v>
      </c>
      <c r="I92">
        <v>5.3091062205000004</v>
      </c>
      <c r="J92">
        <v>4.4984341907000003</v>
      </c>
      <c r="K92">
        <v>2.8530603588000001</v>
      </c>
      <c r="L92">
        <v>1.3645879183</v>
      </c>
      <c r="M92" t="s">
        <v>93</v>
      </c>
      <c r="N92">
        <v>12</v>
      </c>
      <c r="O92">
        <v>17</v>
      </c>
      <c r="P92">
        <v>9</v>
      </c>
      <c r="Q92">
        <v>10</v>
      </c>
      <c r="R92">
        <v>6.8453437699999994E-2</v>
      </c>
      <c r="S92" t="s">
        <v>0</v>
      </c>
      <c r="T92" t="s">
        <v>0</v>
      </c>
      <c r="U92" t="s">
        <v>0</v>
      </c>
      <c r="V92" t="s">
        <v>0</v>
      </c>
      <c r="W92">
        <v>5.36</v>
      </c>
      <c r="X92" t="s">
        <v>0</v>
      </c>
      <c r="Y92" t="s">
        <v>0</v>
      </c>
      <c r="Z92" t="s">
        <v>0</v>
      </c>
      <c r="AA92" t="s">
        <v>0</v>
      </c>
      <c r="AB92" t="s">
        <v>0</v>
      </c>
      <c r="AC92" t="s">
        <v>0</v>
      </c>
      <c r="AD92" t="s">
        <v>0</v>
      </c>
      <c r="AE92" t="s">
        <v>0</v>
      </c>
      <c r="AF92" t="s">
        <v>0</v>
      </c>
      <c r="AG92" t="s">
        <v>0</v>
      </c>
      <c r="AH92" t="s">
        <v>92</v>
      </c>
      <c r="AI92" t="s">
        <v>0</v>
      </c>
      <c r="AJ92" t="s">
        <v>92</v>
      </c>
      <c r="AK92" t="s">
        <v>0</v>
      </c>
      <c r="AL92" t="s">
        <v>0</v>
      </c>
    </row>
    <row r="93" spans="1:38" x14ac:dyDescent="0.3">
      <c r="A93" t="s">
        <v>15</v>
      </c>
      <c r="B93" t="s">
        <v>117</v>
      </c>
      <c r="C93">
        <v>2.0164383562000001</v>
      </c>
      <c r="D93">
        <v>7.2178082192000002</v>
      </c>
      <c r="E93">
        <v>0.93133468070000003</v>
      </c>
      <c r="F93">
        <v>2.9630136986000002</v>
      </c>
      <c r="G93" t="s">
        <v>0</v>
      </c>
      <c r="H93">
        <v>4.7170481438999996</v>
      </c>
      <c r="I93">
        <v>8.7248716221000002</v>
      </c>
      <c r="J93">
        <v>4.1084027041000004</v>
      </c>
      <c r="K93">
        <v>3.4343831873999999</v>
      </c>
      <c r="L93" t="s">
        <v>0</v>
      </c>
      <c r="M93" t="s">
        <v>93</v>
      </c>
      <c r="N93">
        <v>10</v>
      </c>
      <c r="O93">
        <v>29</v>
      </c>
      <c r="P93">
        <v>8</v>
      </c>
      <c r="Q93" t="s">
        <v>93</v>
      </c>
      <c r="R93">
        <v>6.8453437699999994E-2</v>
      </c>
      <c r="S93" t="s">
        <v>0</v>
      </c>
      <c r="T93" t="s">
        <v>0</v>
      </c>
      <c r="U93" t="s">
        <v>0</v>
      </c>
      <c r="V93" t="s">
        <v>0</v>
      </c>
      <c r="W93">
        <v>5.36</v>
      </c>
      <c r="X93" t="s">
        <v>0</v>
      </c>
      <c r="Y93" t="s">
        <v>0</v>
      </c>
      <c r="Z93" t="s">
        <v>0</v>
      </c>
      <c r="AA93" t="s">
        <v>0</v>
      </c>
      <c r="AB93" t="s">
        <v>0</v>
      </c>
      <c r="AC93" t="s">
        <v>0</v>
      </c>
      <c r="AD93" t="s">
        <v>0</v>
      </c>
      <c r="AE93" t="s">
        <v>0</v>
      </c>
      <c r="AF93" t="s">
        <v>0</v>
      </c>
      <c r="AG93" t="s">
        <v>0</v>
      </c>
      <c r="AH93" t="s">
        <v>92</v>
      </c>
      <c r="AI93" t="s">
        <v>0</v>
      </c>
      <c r="AJ93" t="s">
        <v>92</v>
      </c>
      <c r="AK93" t="s">
        <v>0</v>
      </c>
      <c r="AL93" t="s">
        <v>0</v>
      </c>
    </row>
    <row r="94" spans="1:38" x14ac:dyDescent="0.3">
      <c r="A94" t="s">
        <v>17</v>
      </c>
      <c r="B94" t="s">
        <v>115</v>
      </c>
      <c r="C94">
        <v>4.6095179279999998</v>
      </c>
      <c r="D94">
        <v>8.0178082192000009</v>
      </c>
      <c r="E94">
        <v>2.3024103601000001</v>
      </c>
      <c r="F94" t="s">
        <v>0</v>
      </c>
      <c r="G94">
        <v>3.1150684931999999</v>
      </c>
      <c r="H94">
        <v>6.2884784290000004</v>
      </c>
      <c r="I94">
        <v>8.449679991</v>
      </c>
      <c r="J94">
        <v>5.8507672729999998</v>
      </c>
      <c r="K94" t="s">
        <v>0</v>
      </c>
      <c r="L94">
        <v>5.0250461044000003</v>
      </c>
      <c r="M94" t="s">
        <v>93</v>
      </c>
      <c r="N94">
        <v>12</v>
      </c>
      <c r="O94">
        <v>17</v>
      </c>
      <c r="P94" t="s">
        <v>93</v>
      </c>
      <c r="Q94">
        <v>11</v>
      </c>
      <c r="R94">
        <v>0.4825928263</v>
      </c>
      <c r="S94" t="s">
        <v>0</v>
      </c>
      <c r="T94" t="s">
        <v>0</v>
      </c>
      <c r="U94" t="s">
        <v>0</v>
      </c>
      <c r="V94" s="24" t="s">
        <v>0</v>
      </c>
      <c r="W94">
        <v>1.46</v>
      </c>
      <c r="X94" t="s">
        <v>0</v>
      </c>
      <c r="Y94" t="s">
        <v>0</v>
      </c>
      <c r="Z94" t="s">
        <v>0</v>
      </c>
      <c r="AA94" t="s">
        <v>0</v>
      </c>
      <c r="AB94" t="s">
        <v>0</v>
      </c>
      <c r="AC94" t="s">
        <v>0</v>
      </c>
      <c r="AD94" t="s">
        <v>0</v>
      </c>
      <c r="AE94" t="s">
        <v>0</v>
      </c>
      <c r="AF94" t="s">
        <v>0</v>
      </c>
      <c r="AG94" t="s">
        <v>0</v>
      </c>
      <c r="AH94" t="s">
        <v>92</v>
      </c>
      <c r="AI94" t="s">
        <v>0</v>
      </c>
      <c r="AJ94" t="s">
        <v>92</v>
      </c>
      <c r="AK94" t="s">
        <v>0</v>
      </c>
      <c r="AL94" t="s">
        <v>0</v>
      </c>
    </row>
    <row r="95" spans="1:38" x14ac:dyDescent="0.3">
      <c r="A95" t="s">
        <v>17</v>
      </c>
      <c r="B95" t="s">
        <v>116</v>
      </c>
      <c r="C95">
        <v>2.6424657533999998</v>
      </c>
      <c r="D95">
        <v>3.1796204806000001</v>
      </c>
      <c r="E95">
        <v>3.1771315217999998</v>
      </c>
      <c r="F95">
        <v>2.2399243955000001</v>
      </c>
      <c r="G95">
        <v>1.6305936073</v>
      </c>
      <c r="H95">
        <v>5.0763558274999996</v>
      </c>
      <c r="I95">
        <v>8.0182843858999995</v>
      </c>
      <c r="J95">
        <v>4.5362819314999996</v>
      </c>
      <c r="K95">
        <v>2.8669108840000002</v>
      </c>
      <c r="L95">
        <v>2.4282324382999998</v>
      </c>
      <c r="M95" t="s">
        <v>93</v>
      </c>
      <c r="N95">
        <v>18</v>
      </c>
      <c r="O95">
        <v>31</v>
      </c>
      <c r="P95">
        <v>8</v>
      </c>
      <c r="Q95">
        <v>7</v>
      </c>
      <c r="R95">
        <v>0.4825928263</v>
      </c>
      <c r="S95" t="s">
        <v>0</v>
      </c>
      <c r="T95" t="s">
        <v>0</v>
      </c>
      <c r="U95" t="s">
        <v>0</v>
      </c>
      <c r="V95" s="24" t="s">
        <v>0</v>
      </c>
      <c r="W95">
        <v>1.46</v>
      </c>
      <c r="X95" t="s">
        <v>0</v>
      </c>
      <c r="Y95" t="s">
        <v>0</v>
      </c>
      <c r="Z95" t="s">
        <v>0</v>
      </c>
      <c r="AA95" t="s">
        <v>0</v>
      </c>
      <c r="AB95" t="s">
        <v>0</v>
      </c>
      <c r="AC95" t="s">
        <v>0</v>
      </c>
      <c r="AD95" t="s">
        <v>0</v>
      </c>
      <c r="AE95" t="s">
        <v>0</v>
      </c>
      <c r="AF95" t="s">
        <v>0</v>
      </c>
      <c r="AG95" t="s">
        <v>0</v>
      </c>
      <c r="AH95" t="s">
        <v>92</v>
      </c>
      <c r="AI95" t="s">
        <v>0</v>
      </c>
      <c r="AJ95" t="s">
        <v>92</v>
      </c>
      <c r="AK95" t="s">
        <v>0</v>
      </c>
      <c r="AL95" t="s">
        <v>0</v>
      </c>
    </row>
    <row r="96" spans="1:38" x14ac:dyDescent="0.3">
      <c r="A96" t="s">
        <v>17</v>
      </c>
      <c r="B96" t="s">
        <v>117</v>
      </c>
      <c r="C96">
        <v>2.9273972602999998</v>
      </c>
      <c r="D96">
        <v>6.0273972602999999</v>
      </c>
      <c r="E96">
        <v>0.5164383562</v>
      </c>
      <c r="F96">
        <v>4.1027397260000003</v>
      </c>
      <c r="G96">
        <v>4.2219178081999997</v>
      </c>
      <c r="H96">
        <v>3.9482221722999999</v>
      </c>
      <c r="I96">
        <v>6.1270644010000002</v>
      </c>
      <c r="J96">
        <v>3.0215673889999999</v>
      </c>
      <c r="K96">
        <v>4.0908675799000003</v>
      </c>
      <c r="L96">
        <v>5.0687834252000004</v>
      </c>
      <c r="M96" t="s">
        <v>93</v>
      </c>
      <c r="N96">
        <v>15</v>
      </c>
      <c r="O96">
        <v>48</v>
      </c>
      <c r="P96">
        <v>12</v>
      </c>
      <c r="Q96">
        <v>9</v>
      </c>
      <c r="R96">
        <v>0.4825928263</v>
      </c>
      <c r="S96" t="s">
        <v>0</v>
      </c>
      <c r="T96" t="s">
        <v>0</v>
      </c>
      <c r="U96" t="s">
        <v>0</v>
      </c>
      <c r="V96" s="24" t="s">
        <v>0</v>
      </c>
      <c r="W96">
        <v>1.46</v>
      </c>
      <c r="X96" t="s">
        <v>0</v>
      </c>
      <c r="Y96" t="s">
        <v>0</v>
      </c>
      <c r="Z96" t="s">
        <v>0</v>
      </c>
      <c r="AA96" t="s">
        <v>0</v>
      </c>
      <c r="AB96" t="s">
        <v>0</v>
      </c>
      <c r="AC96" t="s">
        <v>0</v>
      </c>
      <c r="AD96" t="s">
        <v>0</v>
      </c>
      <c r="AE96" t="s">
        <v>0</v>
      </c>
      <c r="AF96" t="s">
        <v>0</v>
      </c>
      <c r="AG96" t="s">
        <v>0</v>
      </c>
      <c r="AH96" t="s">
        <v>92</v>
      </c>
      <c r="AI96" t="s">
        <v>0</v>
      </c>
      <c r="AJ96" t="s">
        <v>92</v>
      </c>
      <c r="AK96" t="s">
        <v>0</v>
      </c>
      <c r="AL96" t="s">
        <v>0</v>
      </c>
    </row>
    <row r="97" spans="1:38" x14ac:dyDescent="0.3">
      <c r="A97" t="s">
        <v>20</v>
      </c>
      <c r="B97" t="s">
        <v>115</v>
      </c>
      <c r="C97">
        <v>2.1534246575</v>
      </c>
      <c r="D97">
        <v>4.0630136985999998</v>
      </c>
      <c r="E97" t="s">
        <v>0</v>
      </c>
      <c r="F97" t="s">
        <v>0</v>
      </c>
      <c r="G97">
        <v>3.3745265363999999</v>
      </c>
      <c r="H97">
        <v>4.3277695699000001</v>
      </c>
      <c r="I97">
        <v>5.5379768944999999</v>
      </c>
      <c r="J97" t="s">
        <v>0</v>
      </c>
      <c r="K97" t="s">
        <v>0</v>
      </c>
      <c r="L97">
        <v>4.624692467</v>
      </c>
      <c r="M97" t="s">
        <v>93</v>
      </c>
      <c r="N97">
        <v>9</v>
      </c>
      <c r="O97" t="s">
        <v>93</v>
      </c>
      <c r="P97">
        <v>0</v>
      </c>
      <c r="Q97">
        <v>6</v>
      </c>
      <c r="R97">
        <v>0.98123488000000003</v>
      </c>
      <c r="S97" t="s">
        <v>0</v>
      </c>
      <c r="T97" t="s">
        <v>0</v>
      </c>
      <c r="U97" t="s">
        <v>0</v>
      </c>
      <c r="V97" t="s">
        <v>0</v>
      </c>
      <c r="W97">
        <v>0.04</v>
      </c>
      <c r="X97" t="s">
        <v>0</v>
      </c>
      <c r="Y97" t="s">
        <v>0</v>
      </c>
      <c r="Z97" t="s">
        <v>0</v>
      </c>
      <c r="AA97" t="s">
        <v>0</v>
      </c>
      <c r="AB97" t="s">
        <v>0</v>
      </c>
      <c r="AC97" t="s">
        <v>0</v>
      </c>
      <c r="AD97" t="s">
        <v>0</v>
      </c>
      <c r="AE97" t="s">
        <v>0</v>
      </c>
      <c r="AF97" t="s">
        <v>0</v>
      </c>
      <c r="AG97" t="s">
        <v>0</v>
      </c>
      <c r="AH97" t="s">
        <v>0</v>
      </c>
      <c r="AI97" t="s">
        <v>0</v>
      </c>
      <c r="AJ97" t="s">
        <v>0</v>
      </c>
      <c r="AK97" t="s">
        <v>0</v>
      </c>
      <c r="AL97" t="s">
        <v>0</v>
      </c>
    </row>
    <row r="98" spans="1:38" x14ac:dyDescent="0.3">
      <c r="A98" t="s">
        <v>20</v>
      </c>
      <c r="B98" t="s">
        <v>116</v>
      </c>
      <c r="C98">
        <v>2.1534957706000002</v>
      </c>
      <c r="D98" t="s">
        <v>0</v>
      </c>
      <c r="E98">
        <v>2.0821917808000001</v>
      </c>
      <c r="F98" t="s">
        <v>0</v>
      </c>
      <c r="G98">
        <v>2.1097312672999999</v>
      </c>
      <c r="H98">
        <v>3.6631053970999998</v>
      </c>
      <c r="I98" t="s">
        <v>0</v>
      </c>
      <c r="J98">
        <v>2.0903553517</v>
      </c>
      <c r="K98" t="s">
        <v>0</v>
      </c>
      <c r="L98">
        <v>3.0318112632999998</v>
      </c>
      <c r="M98">
        <v>24</v>
      </c>
      <c r="N98" t="s">
        <v>93</v>
      </c>
      <c r="O98">
        <v>7</v>
      </c>
      <c r="P98" t="s">
        <v>93</v>
      </c>
      <c r="Q98">
        <v>9</v>
      </c>
      <c r="R98">
        <v>0.98123488000000003</v>
      </c>
      <c r="S98" t="s">
        <v>0</v>
      </c>
      <c r="T98" t="s">
        <v>0</v>
      </c>
      <c r="U98" t="s">
        <v>0</v>
      </c>
      <c r="V98" t="s">
        <v>0</v>
      </c>
      <c r="W98">
        <v>0.04</v>
      </c>
      <c r="X98" t="s">
        <v>0</v>
      </c>
      <c r="Y98" t="s">
        <v>0</v>
      </c>
      <c r="Z98" t="s">
        <v>0</v>
      </c>
      <c r="AA98" t="s">
        <v>0</v>
      </c>
      <c r="AB98" t="s">
        <v>0</v>
      </c>
      <c r="AC98" t="s">
        <v>0</v>
      </c>
      <c r="AD98" t="s">
        <v>0</v>
      </c>
      <c r="AE98" t="s">
        <v>0</v>
      </c>
      <c r="AF98" t="s">
        <v>0</v>
      </c>
      <c r="AG98" t="s">
        <v>0</v>
      </c>
      <c r="AH98" t="s">
        <v>0</v>
      </c>
      <c r="AI98" t="s">
        <v>0</v>
      </c>
      <c r="AJ98" t="s">
        <v>0</v>
      </c>
      <c r="AK98" t="s">
        <v>0</v>
      </c>
      <c r="AL98" t="s">
        <v>0</v>
      </c>
    </row>
    <row r="99" spans="1:38" x14ac:dyDescent="0.3">
      <c r="A99" t="s">
        <v>20</v>
      </c>
      <c r="B99" t="s">
        <v>117</v>
      </c>
      <c r="C99">
        <v>2.2182236693999999</v>
      </c>
      <c r="D99" t="s">
        <v>0</v>
      </c>
      <c r="E99">
        <v>1.3506849315</v>
      </c>
      <c r="F99" t="s">
        <v>0</v>
      </c>
      <c r="G99" t="s">
        <v>0</v>
      </c>
      <c r="H99">
        <v>5.8265951505000002</v>
      </c>
      <c r="I99" t="s">
        <v>0</v>
      </c>
      <c r="J99">
        <v>3.6880927292000001</v>
      </c>
      <c r="K99" t="s">
        <v>0</v>
      </c>
      <c r="L99" t="s">
        <v>0</v>
      </c>
      <c r="M99">
        <v>26</v>
      </c>
      <c r="N99" t="s">
        <v>93</v>
      </c>
      <c r="O99">
        <v>13</v>
      </c>
      <c r="P99" t="s">
        <v>93</v>
      </c>
      <c r="Q99" t="s">
        <v>93</v>
      </c>
      <c r="R99">
        <v>0.98123488000000003</v>
      </c>
      <c r="S99" t="s">
        <v>0</v>
      </c>
      <c r="T99" t="s">
        <v>0</v>
      </c>
      <c r="U99" t="s">
        <v>0</v>
      </c>
      <c r="V99" t="s">
        <v>0</v>
      </c>
      <c r="W99">
        <v>0.04</v>
      </c>
      <c r="X99" t="s">
        <v>0</v>
      </c>
      <c r="Y99" t="s">
        <v>0</v>
      </c>
      <c r="Z99" t="s">
        <v>0</v>
      </c>
      <c r="AA99" t="s">
        <v>0</v>
      </c>
      <c r="AB99" t="s">
        <v>0</v>
      </c>
      <c r="AC99" t="s">
        <v>0</v>
      </c>
      <c r="AD99" t="s">
        <v>0</v>
      </c>
      <c r="AE99" t="s">
        <v>0</v>
      </c>
      <c r="AF99" t="s">
        <v>0</v>
      </c>
      <c r="AG99" t="s">
        <v>0</v>
      </c>
      <c r="AH99" t="s">
        <v>0</v>
      </c>
      <c r="AI99" t="s">
        <v>0</v>
      </c>
      <c r="AJ99" t="s">
        <v>0</v>
      </c>
      <c r="AK99" t="s">
        <v>0</v>
      </c>
      <c r="AL99" t="s">
        <v>0</v>
      </c>
    </row>
    <row r="100" spans="1:38" x14ac:dyDescent="0.3">
      <c r="A100" t="s">
        <v>19</v>
      </c>
      <c r="B100" t="s">
        <v>115</v>
      </c>
      <c r="C100">
        <v>2.7589041096</v>
      </c>
      <c r="D100">
        <v>7.9178082192000003</v>
      </c>
      <c r="E100">
        <v>0.60211842199999999</v>
      </c>
      <c r="F100" t="s">
        <v>0</v>
      </c>
      <c r="G100" t="s">
        <v>0</v>
      </c>
      <c r="H100">
        <v>6.2920067263000004</v>
      </c>
      <c r="I100">
        <v>9.7365604544999993</v>
      </c>
      <c r="J100">
        <v>3.5739263281999998</v>
      </c>
      <c r="K100" t="s">
        <v>0</v>
      </c>
      <c r="L100" t="s">
        <v>0</v>
      </c>
      <c r="M100">
        <v>28</v>
      </c>
      <c r="N100">
        <v>9</v>
      </c>
      <c r="O100">
        <v>11</v>
      </c>
      <c r="P100" t="s">
        <v>93</v>
      </c>
      <c r="Q100" t="s">
        <v>93</v>
      </c>
      <c r="R100">
        <v>0.34772540689999998</v>
      </c>
      <c r="S100" t="s">
        <v>0</v>
      </c>
      <c r="T100" t="s">
        <v>0</v>
      </c>
      <c r="U100" t="s">
        <v>0</v>
      </c>
      <c r="V100" t="s">
        <v>0</v>
      </c>
      <c r="W100">
        <v>2.11</v>
      </c>
      <c r="X100" t="s">
        <v>0</v>
      </c>
      <c r="Y100" t="s">
        <v>0</v>
      </c>
      <c r="Z100" t="s">
        <v>0</v>
      </c>
      <c r="AA100" t="s">
        <v>0</v>
      </c>
      <c r="AB100" t="s">
        <v>0</v>
      </c>
      <c r="AC100" t="s">
        <v>0</v>
      </c>
      <c r="AD100" t="s">
        <v>0</v>
      </c>
      <c r="AE100" t="s">
        <v>0</v>
      </c>
      <c r="AF100" t="s">
        <v>0</v>
      </c>
      <c r="AG100" t="s">
        <v>0</v>
      </c>
      <c r="AH100" t="s">
        <v>0</v>
      </c>
      <c r="AI100" t="s">
        <v>0</v>
      </c>
      <c r="AJ100" t="s">
        <v>92</v>
      </c>
      <c r="AK100" t="s">
        <v>0</v>
      </c>
      <c r="AL100" t="s">
        <v>0</v>
      </c>
    </row>
    <row r="101" spans="1:38" x14ac:dyDescent="0.3">
      <c r="A101" t="s">
        <v>19</v>
      </c>
      <c r="B101" t="s">
        <v>116</v>
      </c>
      <c r="C101">
        <v>2.8178082191999998</v>
      </c>
      <c r="D101">
        <v>5.5105808818000002</v>
      </c>
      <c r="E101">
        <v>3.1071187963</v>
      </c>
      <c r="F101">
        <v>2.2648588965999998</v>
      </c>
      <c r="G101">
        <v>0.67945205480000004</v>
      </c>
      <c r="H101">
        <v>5.7979359822000003</v>
      </c>
      <c r="I101">
        <v>8.3244965940999993</v>
      </c>
      <c r="J101">
        <v>6.0996538806</v>
      </c>
      <c r="K101">
        <v>5.4215323003</v>
      </c>
      <c r="L101">
        <v>1.0204905556999999</v>
      </c>
      <c r="M101" t="s">
        <v>93</v>
      </c>
      <c r="N101">
        <v>16</v>
      </c>
      <c r="O101">
        <v>21</v>
      </c>
      <c r="P101">
        <v>10</v>
      </c>
      <c r="Q101">
        <v>9</v>
      </c>
      <c r="R101">
        <v>0.34772540689999998</v>
      </c>
      <c r="S101" t="s">
        <v>0</v>
      </c>
      <c r="T101" t="s">
        <v>0</v>
      </c>
      <c r="U101" t="s">
        <v>0</v>
      </c>
      <c r="V101" t="s">
        <v>0</v>
      </c>
      <c r="W101">
        <v>2.11</v>
      </c>
      <c r="X101" t="s">
        <v>0</v>
      </c>
      <c r="Y101" t="s">
        <v>0</v>
      </c>
      <c r="Z101" t="s">
        <v>0</v>
      </c>
      <c r="AA101" t="s">
        <v>0</v>
      </c>
      <c r="AB101" t="s">
        <v>0</v>
      </c>
      <c r="AC101" t="s">
        <v>0</v>
      </c>
      <c r="AD101" t="s">
        <v>0</v>
      </c>
      <c r="AE101" t="s">
        <v>0</v>
      </c>
      <c r="AF101" t="s">
        <v>0</v>
      </c>
      <c r="AG101" t="s">
        <v>0</v>
      </c>
      <c r="AH101" t="s">
        <v>0</v>
      </c>
      <c r="AI101" t="s">
        <v>0</v>
      </c>
      <c r="AJ101" t="s">
        <v>92</v>
      </c>
      <c r="AK101" t="s">
        <v>0</v>
      </c>
      <c r="AL101" t="s">
        <v>0</v>
      </c>
    </row>
    <row r="102" spans="1:38" x14ac:dyDescent="0.3">
      <c r="A102" t="s">
        <v>19</v>
      </c>
      <c r="B102" t="s">
        <v>117</v>
      </c>
      <c r="C102">
        <v>1.4</v>
      </c>
      <c r="D102">
        <v>3.2712328767000001</v>
      </c>
      <c r="E102">
        <v>0.69452054789999995</v>
      </c>
      <c r="F102">
        <v>1.9898645107999999</v>
      </c>
      <c r="G102">
        <v>3.6246575341999998</v>
      </c>
      <c r="H102">
        <v>3.1163637775000002</v>
      </c>
      <c r="I102">
        <v>6.453640804</v>
      </c>
      <c r="J102">
        <v>1.8867066611000001</v>
      </c>
      <c r="K102">
        <v>3.7346300039</v>
      </c>
      <c r="L102">
        <v>3.3572290007999999</v>
      </c>
      <c r="M102" t="s">
        <v>93</v>
      </c>
      <c r="N102">
        <v>8</v>
      </c>
      <c r="O102">
        <v>28</v>
      </c>
      <c r="P102">
        <v>9</v>
      </c>
      <c r="Q102">
        <v>9</v>
      </c>
      <c r="R102">
        <v>0.34772540689999998</v>
      </c>
      <c r="S102" t="s">
        <v>0</v>
      </c>
      <c r="T102" t="s">
        <v>0</v>
      </c>
      <c r="U102" t="s">
        <v>0</v>
      </c>
      <c r="V102" t="s">
        <v>0</v>
      </c>
      <c r="W102">
        <v>2.11</v>
      </c>
      <c r="X102" t="s">
        <v>0</v>
      </c>
      <c r="Y102" t="s">
        <v>0</v>
      </c>
      <c r="Z102" t="s">
        <v>0</v>
      </c>
      <c r="AA102" t="s">
        <v>0</v>
      </c>
      <c r="AB102" t="s">
        <v>0</v>
      </c>
      <c r="AC102" t="s">
        <v>0</v>
      </c>
      <c r="AD102" t="s">
        <v>0</v>
      </c>
      <c r="AE102" t="s">
        <v>0</v>
      </c>
      <c r="AF102" t="s">
        <v>0</v>
      </c>
      <c r="AG102" t="s">
        <v>0</v>
      </c>
      <c r="AH102" t="s">
        <v>0</v>
      </c>
      <c r="AI102" t="s">
        <v>0</v>
      </c>
      <c r="AJ102" t="s">
        <v>92</v>
      </c>
      <c r="AK102" t="s">
        <v>0</v>
      </c>
      <c r="AL102" t="s">
        <v>0</v>
      </c>
    </row>
    <row r="103" spans="1:38" x14ac:dyDescent="0.3">
      <c r="A103" t="s">
        <v>53</v>
      </c>
      <c r="B103" t="s">
        <v>115</v>
      </c>
      <c r="C103" t="s">
        <v>0</v>
      </c>
      <c r="D103" t="s">
        <v>0</v>
      </c>
      <c r="E103" t="s">
        <v>0</v>
      </c>
      <c r="F103" t="s">
        <v>0</v>
      </c>
      <c r="G103" t="s">
        <v>0</v>
      </c>
      <c r="H103" t="s">
        <v>0</v>
      </c>
      <c r="I103" t="s">
        <v>0</v>
      </c>
      <c r="J103" t="s">
        <v>0</v>
      </c>
      <c r="K103" t="s">
        <v>0</v>
      </c>
      <c r="L103" t="s">
        <v>0</v>
      </c>
      <c r="M103" t="s">
        <v>93</v>
      </c>
      <c r="N103">
        <v>0</v>
      </c>
      <c r="O103">
        <v>0</v>
      </c>
      <c r="P103" t="s">
        <v>93</v>
      </c>
      <c r="Q103">
        <v>0</v>
      </c>
      <c r="R103" t="s">
        <v>0</v>
      </c>
      <c r="S103" t="s">
        <v>0</v>
      </c>
      <c r="T103" t="s">
        <v>0</v>
      </c>
      <c r="U103" t="s">
        <v>0</v>
      </c>
      <c r="V103" t="s">
        <v>0</v>
      </c>
      <c r="W103" t="s">
        <v>0</v>
      </c>
      <c r="X103" t="s">
        <v>0</v>
      </c>
      <c r="Y103" t="s">
        <v>0</v>
      </c>
      <c r="Z103" t="s">
        <v>0</v>
      </c>
      <c r="AA103" t="s">
        <v>0</v>
      </c>
      <c r="AB103" t="s">
        <v>0</v>
      </c>
      <c r="AC103" t="s">
        <v>0</v>
      </c>
      <c r="AD103" t="s">
        <v>0</v>
      </c>
      <c r="AE103" t="s">
        <v>0</v>
      </c>
      <c r="AF103" t="s">
        <v>0</v>
      </c>
      <c r="AG103" t="s">
        <v>0</v>
      </c>
      <c r="AH103" t="s">
        <v>0</v>
      </c>
      <c r="AI103" t="s">
        <v>0</v>
      </c>
      <c r="AJ103" t="s">
        <v>0</v>
      </c>
      <c r="AK103" t="s">
        <v>0</v>
      </c>
      <c r="AL103" t="s">
        <v>0</v>
      </c>
    </row>
    <row r="104" spans="1:38" x14ac:dyDescent="0.3">
      <c r="A104" t="s">
        <v>53</v>
      </c>
      <c r="B104" t="s">
        <v>117</v>
      </c>
      <c r="C104" t="s">
        <v>0</v>
      </c>
      <c r="D104" t="s">
        <v>0</v>
      </c>
      <c r="E104" t="s">
        <v>0</v>
      </c>
      <c r="F104" t="s">
        <v>0</v>
      </c>
      <c r="G104" t="s">
        <v>0</v>
      </c>
      <c r="H104" t="s">
        <v>0</v>
      </c>
      <c r="I104" t="s">
        <v>0</v>
      </c>
      <c r="J104" t="s">
        <v>0</v>
      </c>
      <c r="K104" t="s">
        <v>0</v>
      </c>
      <c r="L104" t="s">
        <v>0</v>
      </c>
      <c r="M104" t="s">
        <v>93</v>
      </c>
      <c r="N104">
        <v>0</v>
      </c>
      <c r="O104" t="s">
        <v>93</v>
      </c>
      <c r="P104">
        <v>0</v>
      </c>
      <c r="Q104">
        <v>0</v>
      </c>
      <c r="R104" t="s">
        <v>0</v>
      </c>
      <c r="S104" t="s">
        <v>0</v>
      </c>
      <c r="T104" t="s">
        <v>0</v>
      </c>
      <c r="U104" t="s">
        <v>0</v>
      </c>
      <c r="V104" t="s">
        <v>0</v>
      </c>
      <c r="W104" t="s">
        <v>0</v>
      </c>
      <c r="X104" t="s">
        <v>0</v>
      </c>
      <c r="Y104" t="s">
        <v>0</v>
      </c>
      <c r="Z104" t="s">
        <v>0</v>
      </c>
      <c r="AA104" t="s">
        <v>0</v>
      </c>
      <c r="AB104" t="s">
        <v>0</v>
      </c>
      <c r="AC104" t="s">
        <v>0</v>
      </c>
      <c r="AD104" t="s">
        <v>0</v>
      </c>
      <c r="AE104" t="s">
        <v>0</v>
      </c>
      <c r="AF104" t="s">
        <v>0</v>
      </c>
      <c r="AG104" t="s">
        <v>0</v>
      </c>
      <c r="AH104" t="s">
        <v>0</v>
      </c>
      <c r="AI104" t="s">
        <v>0</v>
      </c>
      <c r="AJ104" t="s">
        <v>0</v>
      </c>
      <c r="AK104" t="s">
        <v>0</v>
      </c>
      <c r="AL104" t="s">
        <v>0</v>
      </c>
    </row>
    <row r="105" spans="1:38" x14ac:dyDescent="0.3">
      <c r="A105" t="s">
        <v>21</v>
      </c>
      <c r="B105" t="s">
        <v>115</v>
      </c>
      <c r="C105">
        <v>3.8493300396999999</v>
      </c>
      <c r="D105">
        <v>3.5123287671000001</v>
      </c>
      <c r="E105">
        <v>4.5616438356</v>
      </c>
      <c r="F105">
        <v>4.3128415301</v>
      </c>
      <c r="G105">
        <v>2.1232876711999999</v>
      </c>
      <c r="H105">
        <v>5.4778504378999999</v>
      </c>
      <c r="I105">
        <v>5.5540701293000003</v>
      </c>
      <c r="J105">
        <v>7.0731179245</v>
      </c>
      <c r="K105">
        <v>5.1456225338000001</v>
      </c>
      <c r="L105">
        <v>2.6849564587999999</v>
      </c>
      <c r="M105" t="s">
        <v>93</v>
      </c>
      <c r="N105">
        <v>35</v>
      </c>
      <c r="O105">
        <v>17</v>
      </c>
      <c r="P105">
        <v>14</v>
      </c>
      <c r="Q105">
        <v>9</v>
      </c>
      <c r="R105">
        <v>0.14694034780000001</v>
      </c>
      <c r="S105" t="s">
        <v>0</v>
      </c>
      <c r="T105" t="s">
        <v>0</v>
      </c>
      <c r="U105" t="s">
        <v>0</v>
      </c>
      <c r="V105" t="s">
        <v>0</v>
      </c>
      <c r="W105">
        <v>3.84</v>
      </c>
      <c r="X105" t="s">
        <v>0</v>
      </c>
      <c r="Y105" t="s">
        <v>0</v>
      </c>
      <c r="Z105" t="s">
        <v>0</v>
      </c>
      <c r="AA105" t="s">
        <v>0</v>
      </c>
      <c r="AB105" t="s">
        <v>0</v>
      </c>
      <c r="AC105" t="s">
        <v>0</v>
      </c>
      <c r="AD105" t="s">
        <v>0</v>
      </c>
      <c r="AE105" t="s">
        <v>0</v>
      </c>
      <c r="AF105" t="s">
        <v>0</v>
      </c>
      <c r="AG105" t="s">
        <v>0</v>
      </c>
      <c r="AH105" t="s">
        <v>0</v>
      </c>
      <c r="AI105" t="s">
        <v>0</v>
      </c>
      <c r="AJ105" t="s">
        <v>0</v>
      </c>
      <c r="AK105" t="s">
        <v>0</v>
      </c>
      <c r="AL105" t="s">
        <v>0</v>
      </c>
    </row>
    <row r="106" spans="1:38" x14ac:dyDescent="0.3">
      <c r="A106" t="s">
        <v>21</v>
      </c>
      <c r="B106" t="s">
        <v>116</v>
      </c>
      <c r="C106">
        <v>2.7136986301000001</v>
      </c>
      <c r="D106">
        <v>4.8169398906999996</v>
      </c>
      <c r="E106">
        <v>1.7252713526000001</v>
      </c>
      <c r="F106">
        <v>4.9709259675000004</v>
      </c>
      <c r="G106">
        <v>1.4479676623</v>
      </c>
      <c r="H106">
        <v>5.307380792</v>
      </c>
      <c r="I106">
        <v>7.5612193585999998</v>
      </c>
      <c r="J106">
        <v>3.3501833969999999</v>
      </c>
      <c r="K106">
        <v>7.0622153823999998</v>
      </c>
      <c r="L106">
        <v>4.7834073574999998</v>
      </c>
      <c r="M106" t="s">
        <v>93</v>
      </c>
      <c r="N106">
        <v>17</v>
      </c>
      <c r="O106">
        <v>30</v>
      </c>
      <c r="P106">
        <v>17</v>
      </c>
      <c r="Q106">
        <v>18</v>
      </c>
      <c r="R106">
        <v>0.14694034780000001</v>
      </c>
      <c r="S106" t="s">
        <v>0</v>
      </c>
      <c r="T106" t="s">
        <v>0</v>
      </c>
      <c r="U106" t="s">
        <v>0</v>
      </c>
      <c r="V106" t="s">
        <v>0</v>
      </c>
      <c r="W106">
        <v>3.84</v>
      </c>
      <c r="X106" t="s">
        <v>0</v>
      </c>
      <c r="Y106" t="s">
        <v>0</v>
      </c>
      <c r="Z106" t="s">
        <v>0</v>
      </c>
      <c r="AA106" t="s">
        <v>0</v>
      </c>
      <c r="AB106" t="s">
        <v>0</v>
      </c>
      <c r="AC106" t="s">
        <v>0</v>
      </c>
      <c r="AD106" t="s">
        <v>0</v>
      </c>
      <c r="AE106" t="s">
        <v>0</v>
      </c>
      <c r="AF106" t="s">
        <v>0</v>
      </c>
      <c r="AG106" t="s">
        <v>0</v>
      </c>
      <c r="AH106" t="s">
        <v>0</v>
      </c>
      <c r="AI106" t="s">
        <v>0</v>
      </c>
      <c r="AJ106" t="s">
        <v>0</v>
      </c>
      <c r="AK106" t="s">
        <v>0</v>
      </c>
      <c r="AL106" t="s">
        <v>0</v>
      </c>
    </row>
    <row r="107" spans="1:38" x14ac:dyDescent="0.3">
      <c r="A107" t="s">
        <v>21</v>
      </c>
      <c r="B107" t="s">
        <v>117</v>
      </c>
      <c r="C107">
        <v>2.1592259899999999</v>
      </c>
      <c r="D107">
        <v>6.6347144247000003</v>
      </c>
      <c r="E107">
        <v>0.46027397260000003</v>
      </c>
      <c r="F107">
        <v>5.5054794521000003</v>
      </c>
      <c r="G107">
        <v>3.0155101430000002</v>
      </c>
      <c r="H107">
        <v>4.6010210213000002</v>
      </c>
      <c r="I107">
        <v>7.0708126628999999</v>
      </c>
      <c r="J107">
        <v>2.6862171273</v>
      </c>
      <c r="K107">
        <v>7.2942972277999996</v>
      </c>
      <c r="L107">
        <v>6.7246406917000003</v>
      </c>
      <c r="M107" t="s">
        <v>93</v>
      </c>
      <c r="N107">
        <v>22</v>
      </c>
      <c r="O107">
        <v>63</v>
      </c>
      <c r="P107">
        <v>12</v>
      </c>
      <c r="Q107">
        <v>16</v>
      </c>
      <c r="R107">
        <v>0.14694034780000001</v>
      </c>
      <c r="S107" t="s">
        <v>0</v>
      </c>
      <c r="T107" t="s">
        <v>0</v>
      </c>
      <c r="U107" t="s">
        <v>0</v>
      </c>
      <c r="V107" t="s">
        <v>0</v>
      </c>
      <c r="W107">
        <v>3.84</v>
      </c>
      <c r="X107" t="s">
        <v>0</v>
      </c>
      <c r="Y107" t="s">
        <v>0</v>
      </c>
      <c r="Z107" t="s">
        <v>0</v>
      </c>
      <c r="AA107" t="s">
        <v>0</v>
      </c>
      <c r="AB107" t="s">
        <v>0</v>
      </c>
      <c r="AC107" t="s">
        <v>0</v>
      </c>
      <c r="AD107" t="s">
        <v>0</v>
      </c>
      <c r="AE107" t="s">
        <v>0</v>
      </c>
      <c r="AF107" t="s">
        <v>0</v>
      </c>
      <c r="AG107" t="s">
        <v>0</v>
      </c>
      <c r="AH107" t="s">
        <v>0</v>
      </c>
      <c r="AI107" t="s">
        <v>0</v>
      </c>
      <c r="AJ107" t="s">
        <v>0</v>
      </c>
      <c r="AK107" t="s">
        <v>0</v>
      </c>
      <c r="AL107" t="s">
        <v>0</v>
      </c>
    </row>
    <row r="108" spans="1:38" x14ac:dyDescent="0.3">
      <c r="A108" t="s">
        <v>22</v>
      </c>
      <c r="B108" t="s">
        <v>115</v>
      </c>
      <c r="C108">
        <v>2.4109589041000001</v>
      </c>
      <c r="D108">
        <v>4.9041095889999999</v>
      </c>
      <c r="E108">
        <v>2.4109589041000001</v>
      </c>
      <c r="F108" t="s">
        <v>0</v>
      </c>
      <c r="G108">
        <v>1.4630586122</v>
      </c>
      <c r="H108">
        <v>4.6935577392000001</v>
      </c>
      <c r="I108">
        <v>6.3976120966999996</v>
      </c>
      <c r="J108">
        <v>3.9547775077999998</v>
      </c>
      <c r="K108" t="s">
        <v>0</v>
      </c>
      <c r="L108">
        <v>2.8255844998000001</v>
      </c>
      <c r="M108" t="s">
        <v>93</v>
      </c>
      <c r="N108">
        <v>17</v>
      </c>
      <c r="O108">
        <v>11</v>
      </c>
      <c r="P108" t="s">
        <v>93</v>
      </c>
      <c r="Q108">
        <v>6</v>
      </c>
      <c r="R108">
        <v>0.300528305</v>
      </c>
      <c r="S108" t="s">
        <v>0</v>
      </c>
      <c r="T108" t="s">
        <v>0</v>
      </c>
      <c r="U108" t="s">
        <v>0</v>
      </c>
      <c r="V108" t="s">
        <v>0</v>
      </c>
      <c r="W108">
        <v>2.4</v>
      </c>
      <c r="X108" t="s">
        <v>0</v>
      </c>
      <c r="Y108" t="s">
        <v>0</v>
      </c>
      <c r="Z108" t="s">
        <v>0</v>
      </c>
      <c r="AA108" t="s">
        <v>0</v>
      </c>
      <c r="AB108" t="s">
        <v>0</v>
      </c>
      <c r="AC108" t="s">
        <v>0</v>
      </c>
      <c r="AD108" t="s">
        <v>0</v>
      </c>
      <c r="AE108" t="s">
        <v>0</v>
      </c>
      <c r="AF108" t="s">
        <v>0</v>
      </c>
      <c r="AG108" t="s">
        <v>0</v>
      </c>
      <c r="AH108" t="s">
        <v>0</v>
      </c>
      <c r="AI108" t="s">
        <v>0</v>
      </c>
      <c r="AJ108" t="s">
        <v>0</v>
      </c>
      <c r="AK108" t="s">
        <v>0</v>
      </c>
      <c r="AL108" t="s">
        <v>0</v>
      </c>
    </row>
    <row r="109" spans="1:38" x14ac:dyDescent="0.3">
      <c r="A109" t="s">
        <v>22</v>
      </c>
      <c r="B109" t="s">
        <v>116</v>
      </c>
      <c r="C109">
        <v>3.8273972603000002</v>
      </c>
      <c r="D109">
        <v>7.3117710906999998</v>
      </c>
      <c r="E109">
        <v>2.6164383562000002</v>
      </c>
      <c r="F109">
        <v>6.2273972603000001</v>
      </c>
      <c r="G109" t="s">
        <v>0</v>
      </c>
      <c r="H109">
        <v>5.7060767716000003</v>
      </c>
      <c r="I109">
        <v>7.6997497006</v>
      </c>
      <c r="J109">
        <v>4.4149159297000002</v>
      </c>
      <c r="K109">
        <v>5.6884597149999996</v>
      </c>
      <c r="L109" t="s">
        <v>0</v>
      </c>
      <c r="M109" t="s">
        <v>93</v>
      </c>
      <c r="N109">
        <v>16</v>
      </c>
      <c r="O109">
        <v>21</v>
      </c>
      <c r="P109">
        <v>9</v>
      </c>
      <c r="Q109" t="s">
        <v>93</v>
      </c>
      <c r="R109">
        <v>0.300528305</v>
      </c>
      <c r="S109" t="s">
        <v>0</v>
      </c>
      <c r="T109" t="s">
        <v>0</v>
      </c>
      <c r="U109" t="s">
        <v>0</v>
      </c>
      <c r="V109" t="s">
        <v>0</v>
      </c>
      <c r="W109">
        <v>2.4</v>
      </c>
      <c r="X109" t="s">
        <v>0</v>
      </c>
      <c r="Y109" t="s">
        <v>0</v>
      </c>
      <c r="Z109" t="s">
        <v>0</v>
      </c>
      <c r="AA109" t="s">
        <v>0</v>
      </c>
      <c r="AB109" t="s">
        <v>0</v>
      </c>
      <c r="AC109" t="s">
        <v>0</v>
      </c>
      <c r="AD109" t="s">
        <v>0</v>
      </c>
      <c r="AE109" t="s">
        <v>0</v>
      </c>
      <c r="AF109" t="s">
        <v>0</v>
      </c>
      <c r="AG109" t="s">
        <v>0</v>
      </c>
      <c r="AH109" t="s">
        <v>92</v>
      </c>
      <c r="AI109" t="s">
        <v>0</v>
      </c>
      <c r="AJ109" t="s">
        <v>0</v>
      </c>
      <c r="AK109" t="s">
        <v>0</v>
      </c>
      <c r="AL109" t="s">
        <v>0</v>
      </c>
    </row>
    <row r="110" spans="1:38" x14ac:dyDescent="0.3">
      <c r="A110" t="s">
        <v>22</v>
      </c>
      <c r="B110" t="s">
        <v>117</v>
      </c>
      <c r="C110">
        <v>1.7983831125</v>
      </c>
      <c r="D110">
        <v>8.4369863013999993</v>
      </c>
      <c r="E110">
        <v>0.64109589040000003</v>
      </c>
      <c r="F110">
        <v>5.0999326296999996</v>
      </c>
      <c r="G110" t="s">
        <v>0</v>
      </c>
      <c r="H110">
        <v>4.5461344865999997</v>
      </c>
      <c r="I110">
        <v>9.8884909049999994</v>
      </c>
      <c r="J110">
        <v>2.4979708291999998</v>
      </c>
      <c r="K110">
        <v>5.6840082840999999</v>
      </c>
      <c r="L110" t="s">
        <v>0</v>
      </c>
      <c r="M110" t="s">
        <v>93</v>
      </c>
      <c r="N110">
        <v>16</v>
      </c>
      <c r="O110">
        <v>39</v>
      </c>
      <c r="P110">
        <v>6</v>
      </c>
      <c r="Q110" t="s">
        <v>93</v>
      </c>
      <c r="R110">
        <v>0.300528305</v>
      </c>
      <c r="S110" t="s">
        <v>0</v>
      </c>
      <c r="T110" t="s">
        <v>0</v>
      </c>
      <c r="U110" t="s">
        <v>0</v>
      </c>
      <c r="V110" t="s">
        <v>0</v>
      </c>
      <c r="W110">
        <v>2.4</v>
      </c>
      <c r="X110" t="s">
        <v>0</v>
      </c>
      <c r="Y110" t="s">
        <v>0</v>
      </c>
      <c r="Z110" t="s">
        <v>0</v>
      </c>
      <c r="AA110" t="s">
        <v>0</v>
      </c>
      <c r="AB110" t="s">
        <v>0</v>
      </c>
      <c r="AC110" t="s">
        <v>0</v>
      </c>
      <c r="AD110" t="s">
        <v>0</v>
      </c>
      <c r="AE110" t="s">
        <v>0</v>
      </c>
      <c r="AF110" t="s">
        <v>0</v>
      </c>
      <c r="AG110" t="s">
        <v>0</v>
      </c>
      <c r="AH110" t="s">
        <v>92</v>
      </c>
      <c r="AI110" t="s">
        <v>0</v>
      </c>
      <c r="AJ110" t="s">
        <v>0</v>
      </c>
      <c r="AK110" t="s">
        <v>0</v>
      </c>
      <c r="AL110" t="s">
        <v>0</v>
      </c>
    </row>
    <row r="111" spans="1:38" x14ac:dyDescent="0.3">
      <c r="A111" t="s">
        <v>35</v>
      </c>
      <c r="B111" t="s">
        <v>115</v>
      </c>
      <c r="C111">
        <v>3.499378696</v>
      </c>
      <c r="D111">
        <v>4.6311475409999998</v>
      </c>
      <c r="E111">
        <v>3.1364136537</v>
      </c>
      <c r="F111">
        <v>3.499378696</v>
      </c>
      <c r="G111">
        <v>2.2659967063000002</v>
      </c>
      <c r="H111">
        <v>5.5921895248000002</v>
      </c>
      <c r="I111">
        <v>6.8496860815999998</v>
      </c>
      <c r="J111">
        <v>5.2436191713999998</v>
      </c>
      <c r="K111">
        <v>3.9582780924000001</v>
      </c>
      <c r="L111">
        <v>4.5328205704000002</v>
      </c>
      <c r="M111" t="s">
        <v>93</v>
      </c>
      <c r="N111">
        <v>110</v>
      </c>
      <c r="O111">
        <v>94</v>
      </c>
      <c r="P111">
        <v>27</v>
      </c>
      <c r="Q111">
        <v>58</v>
      </c>
      <c r="R111">
        <v>1.12626E-5</v>
      </c>
      <c r="S111">
        <v>0.23392487109999999</v>
      </c>
      <c r="T111" s="24">
        <v>7.8373311000000006E-9</v>
      </c>
      <c r="U111">
        <v>0.41657234720000003</v>
      </c>
      <c r="V111">
        <v>1.43892159E-2</v>
      </c>
      <c r="W111">
        <v>22.79</v>
      </c>
      <c r="X111">
        <v>2.91</v>
      </c>
      <c r="Y111">
        <v>37.33</v>
      </c>
      <c r="Z111">
        <v>1.75</v>
      </c>
      <c r="AA111">
        <v>8.48</v>
      </c>
      <c r="AB111" t="s">
        <v>92</v>
      </c>
      <c r="AC111" t="s">
        <v>0</v>
      </c>
      <c r="AD111" t="s">
        <v>92</v>
      </c>
      <c r="AE111" t="s">
        <v>0</v>
      </c>
      <c r="AF111" t="s">
        <v>92</v>
      </c>
      <c r="AG111" t="s">
        <v>0</v>
      </c>
      <c r="AH111" t="s">
        <v>92</v>
      </c>
      <c r="AI111" t="s">
        <v>0</v>
      </c>
      <c r="AJ111" t="s">
        <v>0</v>
      </c>
      <c r="AK111" t="s">
        <v>0</v>
      </c>
      <c r="AL111" t="s">
        <v>0</v>
      </c>
    </row>
    <row r="112" spans="1:38" x14ac:dyDescent="0.3">
      <c r="A112" t="s">
        <v>35</v>
      </c>
      <c r="B112" t="s">
        <v>116</v>
      </c>
      <c r="C112">
        <v>2.0821917808000001</v>
      </c>
      <c r="D112">
        <v>3.3069204282000002</v>
      </c>
      <c r="E112">
        <v>2.1534246575</v>
      </c>
      <c r="F112">
        <v>2.5511640092999999</v>
      </c>
      <c r="G112">
        <v>0.86414776559999995</v>
      </c>
      <c r="H112">
        <v>4.4728147738999997</v>
      </c>
      <c r="I112">
        <v>6.3229333532999998</v>
      </c>
      <c r="J112">
        <v>4.2041101435000003</v>
      </c>
      <c r="K112">
        <v>5.1539664271000003</v>
      </c>
      <c r="L112">
        <v>2.2883796608</v>
      </c>
      <c r="M112" t="s">
        <v>93</v>
      </c>
      <c r="N112">
        <v>84</v>
      </c>
      <c r="O112">
        <v>135</v>
      </c>
      <c r="P112">
        <v>56</v>
      </c>
      <c r="Q112">
        <v>72</v>
      </c>
      <c r="R112">
        <v>1.12626E-5</v>
      </c>
      <c r="S112">
        <v>0.23392487109999999</v>
      </c>
      <c r="T112" s="24">
        <v>7.8373311000000006E-9</v>
      </c>
      <c r="U112">
        <v>0.41657234720000003</v>
      </c>
      <c r="V112" s="24">
        <v>1.43892159E-2</v>
      </c>
      <c r="W112">
        <v>22.79</v>
      </c>
      <c r="X112">
        <v>2.91</v>
      </c>
      <c r="Y112">
        <v>37.33</v>
      </c>
      <c r="Z112" s="24">
        <v>1.75</v>
      </c>
      <c r="AA112">
        <v>8.48</v>
      </c>
      <c r="AB112" t="s">
        <v>92</v>
      </c>
      <c r="AC112" t="s">
        <v>0</v>
      </c>
      <c r="AD112" t="s">
        <v>92</v>
      </c>
      <c r="AE112" t="s">
        <v>0</v>
      </c>
      <c r="AF112" t="s">
        <v>92</v>
      </c>
      <c r="AG112" t="s">
        <v>0</v>
      </c>
      <c r="AH112" t="s">
        <v>92</v>
      </c>
      <c r="AI112" t="s">
        <v>0</v>
      </c>
      <c r="AJ112" t="s">
        <v>92</v>
      </c>
      <c r="AK112" t="s">
        <v>92</v>
      </c>
      <c r="AL112" t="s">
        <v>92</v>
      </c>
    </row>
    <row r="113" spans="1:38" x14ac:dyDescent="0.3">
      <c r="A113" t="s">
        <v>35</v>
      </c>
      <c r="B113" t="s">
        <v>117</v>
      </c>
      <c r="C113">
        <v>1.2717793248</v>
      </c>
      <c r="D113">
        <v>5.1135751179</v>
      </c>
      <c r="E113">
        <v>0.44657534250000003</v>
      </c>
      <c r="F113">
        <v>3.5136986300999999</v>
      </c>
      <c r="G113">
        <v>2.3369863014000001</v>
      </c>
      <c r="H113">
        <v>3.6927683678999998</v>
      </c>
      <c r="I113">
        <v>6.8348795235999997</v>
      </c>
      <c r="J113">
        <v>2.6092425609999998</v>
      </c>
      <c r="K113">
        <v>4.2856735506000003</v>
      </c>
      <c r="L113">
        <v>4.0333381354000002</v>
      </c>
      <c r="M113" t="s">
        <v>93</v>
      </c>
      <c r="N113">
        <v>72</v>
      </c>
      <c r="O113">
        <v>255</v>
      </c>
      <c r="P113">
        <v>54</v>
      </c>
      <c r="Q113">
        <v>53</v>
      </c>
      <c r="R113">
        <v>1.12626E-5</v>
      </c>
      <c r="S113">
        <v>0.23392487109999999</v>
      </c>
      <c r="T113" s="24">
        <v>7.8373311000000006E-9</v>
      </c>
      <c r="U113">
        <v>0.41657234720000003</v>
      </c>
      <c r="V113" s="24">
        <v>1.43892159E-2</v>
      </c>
      <c r="W113">
        <v>22.79</v>
      </c>
      <c r="X113">
        <v>2.91</v>
      </c>
      <c r="Y113">
        <v>37.33</v>
      </c>
      <c r="Z113" s="24">
        <v>1.75</v>
      </c>
      <c r="AA113">
        <v>8.48</v>
      </c>
      <c r="AB113" t="s">
        <v>92</v>
      </c>
      <c r="AC113" t="s">
        <v>0</v>
      </c>
      <c r="AD113" t="s">
        <v>92</v>
      </c>
      <c r="AE113" t="s">
        <v>0</v>
      </c>
      <c r="AF113" t="s">
        <v>92</v>
      </c>
      <c r="AG113" t="s">
        <v>0</v>
      </c>
      <c r="AH113" t="s">
        <v>92</v>
      </c>
      <c r="AI113" t="s">
        <v>0</v>
      </c>
      <c r="AJ113" t="s">
        <v>92</v>
      </c>
      <c r="AK113" t="s">
        <v>92</v>
      </c>
      <c r="AL113" t="s">
        <v>92</v>
      </c>
    </row>
    <row r="114" spans="1:38" x14ac:dyDescent="0.3">
      <c r="A114" t="s">
        <v>36</v>
      </c>
      <c r="B114" t="s">
        <v>115</v>
      </c>
      <c r="C114">
        <v>5.4308069465999997</v>
      </c>
      <c r="D114">
        <v>9.7815929336000007</v>
      </c>
      <c r="E114">
        <v>4.3479452055000003</v>
      </c>
      <c r="F114" t="s">
        <v>0</v>
      </c>
      <c r="G114">
        <v>5.2948910846999997</v>
      </c>
      <c r="H114">
        <v>7.7013999924999998</v>
      </c>
      <c r="I114">
        <v>12.521518769</v>
      </c>
      <c r="J114">
        <v>6.6985171725999999</v>
      </c>
      <c r="K114" t="s">
        <v>0</v>
      </c>
      <c r="L114">
        <v>4.567954812</v>
      </c>
      <c r="M114" t="s">
        <v>93</v>
      </c>
      <c r="N114">
        <v>13</v>
      </c>
      <c r="O114">
        <v>11</v>
      </c>
      <c r="P114" t="s">
        <v>93</v>
      </c>
      <c r="Q114">
        <v>12</v>
      </c>
      <c r="R114">
        <v>0.33178165749999999</v>
      </c>
      <c r="S114" t="s">
        <v>0</v>
      </c>
      <c r="T114" t="s">
        <v>0</v>
      </c>
      <c r="U114" t="s">
        <v>0</v>
      </c>
      <c r="V114" s="24" t="s">
        <v>0</v>
      </c>
      <c r="W114">
        <v>2.21</v>
      </c>
      <c r="X114" t="s">
        <v>0</v>
      </c>
      <c r="Y114" t="s">
        <v>0</v>
      </c>
      <c r="Z114" s="24" t="s">
        <v>0</v>
      </c>
      <c r="AA114" t="s">
        <v>0</v>
      </c>
      <c r="AB114" t="s">
        <v>0</v>
      </c>
      <c r="AC114" t="s">
        <v>0</v>
      </c>
      <c r="AD114" t="s">
        <v>0</v>
      </c>
      <c r="AE114" t="s">
        <v>0</v>
      </c>
      <c r="AF114" t="s">
        <v>0</v>
      </c>
      <c r="AG114" t="s">
        <v>0</v>
      </c>
      <c r="AH114" t="s">
        <v>92</v>
      </c>
      <c r="AI114" t="s">
        <v>0</v>
      </c>
      <c r="AJ114" t="s">
        <v>92</v>
      </c>
      <c r="AK114" t="s">
        <v>92</v>
      </c>
      <c r="AL114" t="s">
        <v>92</v>
      </c>
    </row>
    <row r="115" spans="1:38" x14ac:dyDescent="0.3">
      <c r="A115" t="s">
        <v>36</v>
      </c>
      <c r="B115" t="s">
        <v>116</v>
      </c>
      <c r="C115">
        <v>3.7267048431999998</v>
      </c>
      <c r="D115" t="s">
        <v>0</v>
      </c>
      <c r="E115">
        <v>6.4307732614999997</v>
      </c>
      <c r="F115">
        <v>8.1218017816000003</v>
      </c>
      <c r="G115">
        <v>0.78097537240000003</v>
      </c>
      <c r="H115">
        <v>6.2016337301000002</v>
      </c>
      <c r="I115" t="s">
        <v>0</v>
      </c>
      <c r="J115">
        <v>8.8589377946999992</v>
      </c>
      <c r="K115">
        <v>7.2431497491999997</v>
      </c>
      <c r="L115">
        <v>1.8654814481999999</v>
      </c>
      <c r="M115" t="s">
        <v>93</v>
      </c>
      <c r="N115" t="s">
        <v>93</v>
      </c>
      <c r="O115">
        <v>8</v>
      </c>
      <c r="P115">
        <v>8</v>
      </c>
      <c r="Q115">
        <v>6</v>
      </c>
      <c r="R115">
        <v>0.33178165749999999</v>
      </c>
      <c r="S115" t="s">
        <v>0</v>
      </c>
      <c r="T115" t="s">
        <v>0</v>
      </c>
      <c r="U115" t="s">
        <v>0</v>
      </c>
      <c r="V115" t="s">
        <v>0</v>
      </c>
      <c r="W115">
        <v>2.21</v>
      </c>
      <c r="X115" t="s">
        <v>0</v>
      </c>
      <c r="Y115" t="s">
        <v>0</v>
      </c>
      <c r="Z115" t="s">
        <v>0</v>
      </c>
      <c r="AA115" t="s">
        <v>0</v>
      </c>
      <c r="AB115" t="s">
        <v>0</v>
      </c>
      <c r="AC115" t="s">
        <v>0</v>
      </c>
      <c r="AD115" t="s">
        <v>0</v>
      </c>
      <c r="AE115" t="s">
        <v>0</v>
      </c>
      <c r="AF115" t="s">
        <v>0</v>
      </c>
      <c r="AG115" t="s">
        <v>0</v>
      </c>
      <c r="AH115" t="s">
        <v>0</v>
      </c>
      <c r="AI115" t="s">
        <v>0</v>
      </c>
      <c r="AJ115" t="s">
        <v>0</v>
      </c>
      <c r="AK115" t="s">
        <v>0</v>
      </c>
      <c r="AL115" t="s">
        <v>0</v>
      </c>
    </row>
    <row r="116" spans="1:38" x14ac:dyDescent="0.3">
      <c r="A116" t="s">
        <v>36</v>
      </c>
      <c r="B116" t="s">
        <v>117</v>
      </c>
      <c r="C116">
        <v>3.201369863</v>
      </c>
      <c r="D116">
        <v>6.7887005015000002</v>
      </c>
      <c r="E116">
        <v>1.0082191781000001</v>
      </c>
      <c r="F116" t="s">
        <v>0</v>
      </c>
      <c r="G116" t="s">
        <v>0</v>
      </c>
      <c r="H116">
        <v>4.8841326279999997</v>
      </c>
      <c r="I116">
        <v>8.8754011028999997</v>
      </c>
      <c r="J116">
        <v>2.6550383369000001</v>
      </c>
      <c r="K116" t="s">
        <v>0</v>
      </c>
      <c r="L116" t="s">
        <v>0</v>
      </c>
      <c r="M116">
        <v>18</v>
      </c>
      <c r="N116">
        <v>6</v>
      </c>
      <c r="O116">
        <v>7</v>
      </c>
      <c r="P116" t="s">
        <v>93</v>
      </c>
      <c r="Q116" t="s">
        <v>93</v>
      </c>
      <c r="R116">
        <v>0.33178165749999999</v>
      </c>
      <c r="S116" t="s">
        <v>0</v>
      </c>
      <c r="T116" t="s">
        <v>0</v>
      </c>
      <c r="U116" t="s">
        <v>0</v>
      </c>
      <c r="V116" t="s">
        <v>0</v>
      </c>
      <c r="W116">
        <v>2.21</v>
      </c>
      <c r="X116" t="s">
        <v>0</v>
      </c>
      <c r="Y116" t="s">
        <v>0</v>
      </c>
      <c r="Z116" t="s">
        <v>0</v>
      </c>
      <c r="AA116" t="s">
        <v>0</v>
      </c>
      <c r="AB116" t="s">
        <v>0</v>
      </c>
      <c r="AC116" t="s">
        <v>0</v>
      </c>
      <c r="AD116" t="s">
        <v>0</v>
      </c>
      <c r="AE116" t="s">
        <v>0</v>
      </c>
      <c r="AF116" t="s">
        <v>0</v>
      </c>
      <c r="AG116" t="s">
        <v>0</v>
      </c>
      <c r="AH116" t="s">
        <v>0</v>
      </c>
      <c r="AI116" t="s">
        <v>0</v>
      </c>
      <c r="AJ116" t="s">
        <v>0</v>
      </c>
      <c r="AK116" t="s">
        <v>0</v>
      </c>
      <c r="AL116" t="s">
        <v>0</v>
      </c>
    </row>
    <row r="117" spans="1:38" x14ac:dyDescent="0.3">
      <c r="A117" t="s">
        <v>36</v>
      </c>
      <c r="B117" t="s">
        <v>117</v>
      </c>
      <c r="C117">
        <v>2.8276555130999999</v>
      </c>
      <c r="D117" t="s">
        <v>0</v>
      </c>
      <c r="E117" t="s">
        <v>0</v>
      </c>
      <c r="F117">
        <v>1.8117785762</v>
      </c>
      <c r="G117" t="s">
        <v>0</v>
      </c>
      <c r="H117" t="s">
        <v>0</v>
      </c>
      <c r="I117">
        <v>3.7393249245</v>
      </c>
      <c r="J117" t="s">
        <v>0</v>
      </c>
      <c r="K117" t="s">
        <v>0</v>
      </c>
      <c r="L117">
        <v>2.856718941</v>
      </c>
      <c r="M117" t="s">
        <v>0</v>
      </c>
      <c r="N117" t="s">
        <v>0</v>
      </c>
      <c r="O117">
        <v>24</v>
      </c>
      <c r="P117" t="s">
        <v>93</v>
      </c>
      <c r="Q117" t="s">
        <v>93</v>
      </c>
      <c r="R117">
        <v>12</v>
      </c>
      <c r="S117" t="s">
        <v>93</v>
      </c>
      <c r="T117" t="s">
        <v>93</v>
      </c>
      <c r="U117">
        <v>0.18760189120000001</v>
      </c>
      <c r="V117" t="s">
        <v>0</v>
      </c>
      <c r="W117" t="s">
        <v>0</v>
      </c>
      <c r="X117">
        <v>0.39008827260000001</v>
      </c>
      <c r="Y117" t="s">
        <v>0</v>
      </c>
      <c r="Z117" t="s">
        <v>0</v>
      </c>
      <c r="AA117">
        <v>3.35</v>
      </c>
      <c r="AB117" t="s">
        <v>0</v>
      </c>
      <c r="AC117" t="s">
        <v>0</v>
      </c>
      <c r="AD117">
        <v>1.88</v>
      </c>
      <c r="AE117" t="s">
        <v>0</v>
      </c>
      <c r="AF117" t="s">
        <v>0</v>
      </c>
      <c r="AG117" t="s">
        <v>0</v>
      </c>
      <c r="AH117" t="s">
        <v>0</v>
      </c>
      <c r="AI117" t="s">
        <v>0</v>
      </c>
      <c r="AJ117" t="s">
        <v>0</v>
      </c>
      <c r="AK117" t="s">
        <v>0</v>
      </c>
      <c r="AL117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Table_RHA</vt:lpstr>
      <vt:lpstr>Table_Southern</vt:lpstr>
      <vt:lpstr>Table_WpgCA</vt:lpstr>
      <vt:lpstr>Table_Interlake-Eastern</vt:lpstr>
      <vt:lpstr>Table_PrairieMountain</vt:lpstr>
      <vt:lpstr>Table_Northern</vt:lpstr>
      <vt:lpstr>Wpg CA</vt:lpstr>
      <vt:lpstr>Table Data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RHA-Chaapter11-Median-Length-of-Stay-Under75</dc:title>
  <dc:creator>Leanne Rajotte</dc:creator>
  <cp:lastModifiedBy>Lindsey Dahl</cp:lastModifiedBy>
  <cp:lastPrinted>2019-05-31T19:58:24Z</cp:lastPrinted>
  <dcterms:created xsi:type="dcterms:W3CDTF">2014-11-19T15:50:24Z</dcterms:created>
  <dcterms:modified xsi:type="dcterms:W3CDTF">2025-12-04T20:49:01Z</dcterms:modified>
</cp:coreProperties>
</file>